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dget" sheetId="1" r:id="rId3"/>
    <sheet state="visible" name="Check Register" sheetId="2" r:id="rId4"/>
  </sheets>
  <definedNames>
    <definedName name="StartingBalance">Budget!$L$8</definedName>
  </definedNames>
  <calcPr/>
</workbook>
</file>

<file path=xl/sharedStrings.xml><?xml version="1.0" encoding="utf-8"?>
<sst xmlns="http://schemas.openxmlformats.org/spreadsheetml/2006/main" count="65" uniqueCount="53">
  <si>
    <t>GET STARTED</t>
  </si>
  <si>
    <t>NOTE</t>
  </si>
  <si>
    <t>Set your starting balance in cell L8, then customize your categories and planned spending amounts in the 'Income' and 'Expenses' tables below.</t>
  </si>
  <si>
    <t>Only edit highlighted cells.</t>
  </si>
  <si>
    <t xml:space="preserve">Try not to alter cells that contain a formula. </t>
  </si>
  <si>
    <t>As you enter data in the 'Transactions' tab, this sheet will automatically update to show a summary of your spending for the month.</t>
  </si>
  <si>
    <t>2023-2024 PTA Budget</t>
  </si>
  <si>
    <t xml:space="preserve">Carry forward balance from prior year: </t>
  </si>
  <si>
    <t xml:space="preserve">STARTING BALANCE </t>
  </si>
  <si>
    <t>CURRENT BALANCE</t>
  </si>
  <si>
    <t>PROJECTED DIFFERENCE</t>
  </si>
  <si>
    <t>ACTUAL DIFFERENCE</t>
  </si>
  <si>
    <t>Expenses</t>
  </si>
  <si>
    <t>Income</t>
  </si>
  <si>
    <t>Planned</t>
  </si>
  <si>
    <t>Actual</t>
  </si>
  <si>
    <t>Diff.</t>
  </si>
  <si>
    <t>Totals</t>
  </si>
  <si>
    <t>Administrative</t>
  </si>
  <si>
    <t>Membership Dues (local portion only)</t>
  </si>
  <si>
    <t>Apparel Expenses</t>
  </si>
  <si>
    <t>Fall Fundraiser</t>
  </si>
  <si>
    <t>Bank Fees</t>
  </si>
  <si>
    <t>Spring Fundraiser</t>
  </si>
  <si>
    <t>County Dues (paid to SCCPTA)</t>
  </si>
  <si>
    <t>Fall Book Fair</t>
  </si>
  <si>
    <t>Hospitality (no more than 5% of expected income)</t>
  </si>
  <si>
    <t>Spring Book Fair</t>
  </si>
  <si>
    <t>Membership Dues (paid to FL PTA)</t>
  </si>
  <si>
    <t>Apparel Income</t>
  </si>
  <si>
    <t>Programs</t>
  </si>
  <si>
    <t>Donations</t>
  </si>
  <si>
    <t>PTA Insurance</t>
  </si>
  <si>
    <t>Reflections</t>
  </si>
  <si>
    <t>Interim - Membership Dues</t>
  </si>
  <si>
    <t>SCCPTA Scholarship Fund</t>
  </si>
  <si>
    <t>Teacher Grants</t>
  </si>
  <si>
    <t>Legislative Conference</t>
  </si>
  <si>
    <t>Custom category 2</t>
  </si>
  <si>
    <t>Custom category 3</t>
  </si>
  <si>
    <t>Custom category 4</t>
  </si>
  <si>
    <t>Custom category 5</t>
  </si>
  <si>
    <t>Custom category 6</t>
  </si>
  <si>
    <t>Interim - Administrative</t>
  </si>
  <si>
    <t>Interim - FL PTA Leadership Conference</t>
  </si>
  <si>
    <t>Interim - Welcome Back Breakfast</t>
  </si>
  <si>
    <t>Change or add categories by updating the Expenses and Income tables in the Summary sheet.</t>
  </si>
  <si>
    <t>Date</t>
  </si>
  <si>
    <t>Amount</t>
  </si>
  <si>
    <t>Description</t>
  </si>
  <si>
    <t>Category</t>
  </si>
  <si>
    <t>Copies</t>
  </si>
  <si>
    <t>Givebacks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</si>
</sst>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&quot;$&quot;#,##0"/>
    <numFmt numFmtId="165" formatCode="mmmm&quot; &quot;yyyy"/>
    <numFmt numFmtId="166" formatCode="+$#,#;-$#,#;$0"/>
    <numFmt numFmtId="167" formatCode="M/d/yyyy"/>
    <numFmt numFmtId="168" formatCode="&quot;$&quot;#,##0.00"/>
  </numFmts>
  <fonts count="39">
    <font>
      <sz val="10.0"/>
      <color rgb="FF000000"/>
      <name val="Arial"/>
    </font>
    <font>
      <sz val="10.0"/>
      <name val="Lato"/>
    </font>
    <font>
      <sz val="9.0"/>
      <color rgb="FFFFFFFF"/>
      <name val="Lato"/>
    </font>
    <font>
      <b/>
      <sz val="9.0"/>
      <color rgb="FFFFFFFF"/>
      <name val="Lato"/>
    </font>
    <font>
      <sz val="9.0"/>
      <color rgb="FFCCCCCC"/>
      <name val="Lato"/>
    </font>
    <font>
      <sz val="10.0"/>
      <color rgb="FFCCCCCC"/>
      <name val="Lato"/>
    </font>
    <font>
      <i/>
      <sz val="10.0"/>
      <color rgb="FF334960"/>
      <name val="Lato"/>
    </font>
    <font>
      <i/>
      <sz val="10.0"/>
      <color rgb="FFCCCCCC"/>
      <name val="Lato"/>
    </font>
    <font>
      <name val="Lato"/>
    </font>
    <font>
      <sz val="10.0"/>
      <color rgb="FF334960"/>
      <name val="Lato"/>
    </font>
    <font>
      <sz val="10.0"/>
      <color rgb="FFF46524"/>
      <name val="Lato"/>
    </font>
    <font>
      <b/>
      <sz val="25.0"/>
      <color rgb="FFF46524"/>
      <name val="Raleway"/>
    </font>
    <font>
      <color rgb="FF334960"/>
      <name val="Lato"/>
    </font>
    <font>
      <b/>
      <sz val="10.0"/>
      <color rgb="FF334960"/>
      <name val="Lato"/>
    </font>
    <font>
      <b/>
      <sz val="25.0"/>
      <color rgb="FF334960"/>
      <name val="Lato"/>
    </font>
    <font>
      <b/>
      <name val="Lato"/>
    </font>
    <font>
      <b/>
      <sz val="14.0"/>
      <color rgb="FF334960"/>
      <name val="Lato"/>
    </font>
    <font>
      <b/>
      <sz val="14.0"/>
      <color rgb="FFF46524"/>
      <name val="Lato"/>
    </font>
    <font>
      <i/>
      <sz val="10.0"/>
      <color rgb="FF576475"/>
      <name val="Lato"/>
    </font>
    <font>
      <i/>
      <sz val="10.0"/>
      <color rgb="FFF46524"/>
      <name val="Lato"/>
    </font>
    <font>
      <sz val="10.0"/>
      <color rgb="FF576475"/>
      <name val="Lato"/>
    </font>
    <font>
      <b/>
      <color rgb="FF334960"/>
      <name val="Lato"/>
    </font>
    <font>
      <b/>
      <sz val="24.0"/>
      <color rgb="FF334960"/>
      <name val="Lato"/>
    </font>
    <font>
      <b/>
      <sz val="17.0"/>
      <color rgb="FFF46524"/>
      <name val="Raleway"/>
    </font>
    <font>
      <b/>
      <sz val="18.0"/>
      <color rgb="FFF46524"/>
      <name val="Raleway"/>
    </font>
    <font>
      <b/>
      <sz val="18.0"/>
      <color rgb="FFF46524"/>
      <name val="Lato"/>
    </font>
    <font>
      <b/>
      <sz val="11.0"/>
      <color rgb="FF334960"/>
      <name val="Lato"/>
    </font>
    <font>
      <b/>
      <sz val="17.0"/>
      <color rgb="FF334960"/>
      <name val="Lato"/>
    </font>
    <font>
      <b/>
      <sz val="18.0"/>
      <color rgb="FF334960"/>
      <name val="Lato"/>
    </font>
    <font>
      <sz val="18.0"/>
      <color rgb="FF334960"/>
      <name val="Lato"/>
    </font>
    <font>
      <i/>
      <sz val="9.0"/>
      <color rgb="FF687887"/>
      <name val="Lato"/>
    </font>
    <font>
      <b/>
      <sz val="10.0"/>
      <color rgb="FF434343"/>
      <name val="Lato"/>
    </font>
    <font/>
    <font>
      <sz val="10.0"/>
      <color rgb="FF434343"/>
      <name val="Lato"/>
    </font>
    <font>
      <sz val="10.0"/>
      <color rgb="FF687887"/>
      <name val="Lato"/>
    </font>
    <font>
      <color rgb="FF434343"/>
      <name val="Lato"/>
    </font>
    <font>
      <i/>
      <sz val="10.0"/>
      <color rgb="FF708090"/>
      <name val="Lato"/>
    </font>
    <font>
      <b/>
      <sz val="10.0"/>
      <color rgb="FF576475"/>
      <name val="Lato"/>
    </font>
    <font>
      <sz val="10.0"/>
      <color rgb="FF556376"/>
      <name val="Lato"/>
    </font>
  </fonts>
  <fills count="5">
    <fill>
      <patternFill patternType="none"/>
    </fill>
    <fill>
      <patternFill patternType="lightGray"/>
    </fill>
    <fill>
      <patternFill patternType="solid">
        <fgColor rgb="FF334960"/>
        <bgColor rgb="FF334960"/>
      </patternFill>
    </fill>
    <fill>
      <patternFill patternType="solid">
        <fgColor rgb="FFFFF2ED"/>
        <bgColor rgb="FFFFF2ED"/>
      </patternFill>
    </fill>
    <fill>
      <patternFill patternType="solid">
        <fgColor rgb="FFFFFFFF"/>
        <bgColor rgb="FFFFFFFF"/>
      </patternFill>
    </fill>
  </fills>
  <borders count="12">
    <border/>
    <border>
      <right style="dotted">
        <color rgb="FFB7B7B7"/>
      </right>
    </border>
    <border>
      <top style="thin">
        <color rgb="FFA7B0BF"/>
      </top>
    </border>
    <border>
      <bottom style="thin">
        <color rgb="FFA7B0BF"/>
      </bottom>
    </border>
    <border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bottom style="thin">
        <color rgb="FFCCCCCC"/>
      </bottom>
    </border>
    <border>
      <bottom style="hair">
        <color rgb="FFD9D9D9"/>
      </bottom>
    </border>
    <border>
      <top style="hair">
        <color rgb="FFD9D9D9"/>
      </top>
      <bottom style="hair">
        <color rgb="FFD9D9D9"/>
      </bottom>
    </border>
    <border>
      <top style="hair">
        <color rgb="FFD9D9D9"/>
      </top>
    </border>
  </borders>
  <cellStyleXfs count="1">
    <xf borderId="0" fillId="0" fontId="0" numFmtId="0" applyAlignment="1" applyFont="1"/>
  </cellStyleXfs>
  <cellXfs count="110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bottom"/>
    </xf>
    <xf borderId="0" fillId="2" fontId="1" numFmtId="0" xfId="0" applyAlignment="1" applyFont="1">
      <alignment shrinkToFit="0" vertical="bottom" wrapText="1"/>
    </xf>
    <xf borderId="0" fillId="2" fontId="1" numFmtId="0" xfId="0" applyAlignment="1" applyFont="1">
      <alignment horizontal="right" vertical="bottom"/>
    </xf>
    <xf borderId="0" fillId="2" fontId="2" numFmtId="0" xfId="0" applyAlignment="1" applyFont="1">
      <alignment shrinkToFit="0" vertical="center" wrapText="1"/>
    </xf>
    <xf borderId="0" fillId="2" fontId="3" numFmtId="0" xfId="0" applyAlignment="1" applyFont="1">
      <alignment readingOrder="0" shrinkToFit="0" vertical="center" wrapText="1"/>
    </xf>
    <xf borderId="0" fillId="2" fontId="3" numFmtId="0" xfId="0" applyAlignment="1" applyFont="1">
      <alignment horizontal="left" readingOrder="0" shrinkToFit="0" vertical="center" wrapText="1"/>
    </xf>
    <xf borderId="0" fillId="2" fontId="4" numFmtId="0" xfId="0" applyAlignment="1" applyFont="1">
      <alignment shrinkToFit="0" vertical="top" wrapText="1"/>
    </xf>
    <xf borderId="0" fillId="2" fontId="5" numFmtId="0" xfId="0" applyAlignment="1" applyFont="1">
      <alignment horizontal="left" readingOrder="0" shrinkToFit="0" vertical="top" wrapText="1"/>
    </xf>
    <xf borderId="0" fillId="2" fontId="4" numFmtId="0" xfId="0" applyAlignment="1" applyFont="1">
      <alignment horizontal="left" readingOrder="0" shrinkToFit="0" vertical="top" wrapText="1"/>
    </xf>
    <xf borderId="0" fillId="3" fontId="6" numFmtId="0" xfId="0" applyAlignment="1" applyFill="1" applyFont="1">
      <alignment horizontal="left" readingOrder="0" shrinkToFit="0" vertical="center" wrapText="1"/>
    </xf>
    <xf borderId="0" fillId="2" fontId="5" numFmtId="0" xfId="0" applyAlignment="1" applyFont="1">
      <alignment shrinkToFit="0" vertical="top" wrapText="1"/>
    </xf>
    <xf borderId="0" fillId="2" fontId="7" numFmtId="0" xfId="0" applyAlignment="1" applyFont="1">
      <alignment horizontal="left" readingOrder="0" shrinkToFit="0" vertical="center" wrapText="1"/>
    </xf>
    <xf borderId="0" fillId="2" fontId="4" numFmtId="0" xfId="0" applyAlignment="1" applyFont="1">
      <alignment shrinkToFit="0" vertical="bottom" wrapText="1"/>
    </xf>
    <xf borderId="0" fillId="2" fontId="4" numFmtId="0" xfId="0" applyAlignment="1" applyFont="1">
      <alignment horizontal="left" readingOrder="0" shrinkToFit="0" vertical="bottom" wrapText="1"/>
    </xf>
    <xf borderId="0" fillId="2" fontId="8" numFmtId="0" xfId="0" applyAlignment="1" applyFont="1">
      <alignment shrinkToFit="0" wrapText="1"/>
    </xf>
    <xf borderId="0" fillId="2" fontId="8" numFmtId="0" xfId="0" applyFont="1"/>
    <xf borderId="0" fillId="0" fontId="1" numFmtId="0" xfId="0" applyAlignment="1" applyFont="1">
      <alignment vertical="bottom"/>
    </xf>
    <xf borderId="0" fillId="0" fontId="8" numFmtId="0" xfId="0" applyAlignment="1" applyFont="1">
      <alignment shrinkToFit="0" vertical="top" wrapText="1"/>
    </xf>
    <xf borderId="0" fillId="0" fontId="8" numFmtId="0" xfId="0" applyAlignment="1" applyFont="1">
      <alignment vertical="top"/>
    </xf>
    <xf borderId="0" fillId="0" fontId="1" numFmtId="0" xfId="0" applyAlignment="1" applyFont="1">
      <alignment vertical="top"/>
    </xf>
    <xf borderId="0" fillId="0" fontId="9" numFmtId="0" xfId="0" applyAlignment="1" applyFont="1">
      <alignment vertical="top"/>
    </xf>
    <xf borderId="0" fillId="0" fontId="9" numFmtId="0" xfId="0" applyAlignment="1" applyFont="1">
      <alignment horizontal="right" vertical="top"/>
    </xf>
    <xf borderId="0" fillId="0" fontId="9" numFmtId="0" xfId="0" applyAlignment="1" applyFont="1">
      <alignment shrinkToFit="0" vertical="top" wrapText="1"/>
    </xf>
    <xf borderId="0" fillId="0" fontId="10" numFmtId="0" xfId="0" applyAlignment="1" applyFont="1">
      <alignment vertical="top"/>
    </xf>
    <xf borderId="0" fillId="4" fontId="11" numFmtId="0" xfId="0" applyAlignment="1" applyFill="1" applyFont="1">
      <alignment horizontal="left" readingOrder="0" shrinkToFit="0" vertical="top" wrapText="1"/>
    </xf>
    <xf borderId="0" fillId="0" fontId="12" numFmtId="0" xfId="0" applyAlignment="1" applyFont="1">
      <alignment vertical="top"/>
    </xf>
    <xf borderId="0" fillId="0" fontId="8" numFmtId="0" xfId="0" applyAlignment="1" applyFont="1">
      <alignment shrinkToFit="0" wrapText="1"/>
    </xf>
    <xf borderId="0" fillId="0" fontId="13" numFmtId="0" xfId="0" applyAlignment="1" applyFont="1">
      <alignment horizontal="right" readingOrder="0" vertical="center"/>
    </xf>
    <xf borderId="0" fillId="3" fontId="12" numFmtId="164" xfId="0" applyAlignment="1" applyFont="1" applyNumberFormat="1">
      <alignment readingOrder="0" vertical="center"/>
    </xf>
    <xf borderId="0" fillId="0" fontId="6" numFmtId="0" xfId="0" applyAlignment="1" applyFont="1">
      <alignment shrinkToFit="0" vertical="top" wrapText="1"/>
    </xf>
    <xf borderId="0" fillId="4" fontId="14" numFmtId="165" xfId="0" applyAlignment="1" applyFont="1" applyNumberFormat="1">
      <alignment horizontal="left" shrinkToFit="0" vertical="top" wrapText="1"/>
    </xf>
    <xf borderId="0" fillId="4" fontId="14" numFmtId="165" xfId="0" applyAlignment="1" applyFont="1" applyNumberFormat="1">
      <alignment horizontal="left" vertical="top"/>
    </xf>
    <xf borderId="0" fillId="0" fontId="15" numFmtId="0" xfId="0" applyAlignment="1" applyFont="1">
      <alignment shrinkToFit="0" wrapText="1"/>
    </xf>
    <xf borderId="1" fillId="0" fontId="16" numFmtId="0" xfId="0" applyAlignment="1" applyBorder="1" applyFont="1">
      <alignment horizontal="right" readingOrder="0" vertical="bottom"/>
    </xf>
    <xf borderId="0" fillId="0" fontId="17" numFmtId="164" xfId="0" applyAlignment="1" applyFont="1" applyNumberFormat="1">
      <alignment horizontal="left" readingOrder="0" vertical="bottom"/>
    </xf>
    <xf borderId="0" fillId="0" fontId="15" numFmtId="0" xfId="0" applyFont="1"/>
    <xf borderId="0" fillId="0" fontId="8" numFmtId="0" xfId="0" applyFont="1"/>
    <xf borderId="0" fillId="0" fontId="16" numFmtId="0" xfId="0" applyAlignment="1" applyFont="1">
      <alignment horizontal="left" readingOrder="0" shrinkToFit="0" vertical="center" wrapText="1"/>
    </xf>
    <xf borderId="1" fillId="0" fontId="18" numFmtId="164" xfId="0" applyAlignment="1" applyBorder="1" applyFont="1" applyNumberFormat="1">
      <alignment horizontal="center" readingOrder="0" vertical="top"/>
    </xf>
    <xf borderId="0" fillId="0" fontId="19" numFmtId="164" xfId="0" applyAlignment="1" applyFont="1" applyNumberFormat="1">
      <alignment horizontal="center" readingOrder="0" vertical="top"/>
    </xf>
    <xf borderId="0" fillId="4" fontId="20" numFmtId="0" xfId="0" applyAlignment="1" applyFont="1">
      <alignment vertical="center"/>
    </xf>
    <xf borderId="0" fillId="0" fontId="1" numFmtId="0" xfId="0" applyAlignment="1" applyFont="1">
      <alignment shrinkToFit="0" vertical="bottom" wrapText="1"/>
    </xf>
    <xf borderId="0" fillId="0" fontId="1" numFmtId="164" xfId="0" applyAlignment="1" applyFont="1" applyNumberFormat="1">
      <alignment shrinkToFit="0" vertical="bottom" wrapText="1"/>
    </xf>
    <xf borderId="0" fillId="0" fontId="1" numFmtId="164" xfId="0" applyAlignment="1" applyFont="1" applyNumberFormat="1">
      <alignment vertical="bottom"/>
    </xf>
    <xf borderId="0" fillId="0" fontId="21" numFmtId="0" xfId="0" applyAlignment="1" applyFont="1">
      <alignment horizontal="left" readingOrder="0" shrinkToFit="0" vertical="center" wrapText="1"/>
    </xf>
    <xf borderId="0" fillId="0" fontId="9" numFmtId="164" xfId="0" applyAlignment="1" applyFont="1" applyNumberFormat="1">
      <alignment horizontal="right" readingOrder="0" shrinkToFit="0" vertical="center" wrapText="1"/>
    </xf>
    <xf borderId="0" fillId="0" fontId="12" numFmtId="0" xfId="0" applyAlignment="1" applyFont="1">
      <alignment horizontal="left" vertical="center"/>
    </xf>
    <xf borderId="0" fillId="0" fontId="22" numFmtId="9" xfId="0" applyAlignment="1" applyFont="1" applyNumberFormat="1">
      <alignment horizontal="left" readingOrder="0" shrinkToFit="0" vertical="bottom" wrapText="0"/>
    </xf>
    <xf borderId="0" fillId="0" fontId="20" numFmtId="0" xfId="0" applyAlignment="1" applyFont="1">
      <alignment vertical="center"/>
    </xf>
    <xf borderId="0" fillId="0" fontId="23" numFmtId="0" xfId="0" applyAlignment="1" applyFont="1">
      <alignment horizontal="left" shrinkToFit="0" vertical="top" wrapText="1"/>
    </xf>
    <xf borderId="0" fillId="0" fontId="15" numFmtId="0" xfId="0" applyAlignment="1" applyFont="1">
      <alignment vertical="top"/>
    </xf>
    <xf borderId="0" fillId="0" fontId="24" numFmtId="0" xfId="0" applyAlignment="1" applyFont="1">
      <alignment horizontal="left" shrinkToFit="0" vertical="top" wrapText="1"/>
    </xf>
    <xf borderId="0" fillId="0" fontId="25" numFmtId="0" xfId="0" applyAlignment="1" applyFont="1">
      <alignment horizontal="left" shrinkToFit="0" vertical="top" wrapText="1"/>
    </xf>
    <xf borderId="0" fillId="0" fontId="1" numFmtId="0" xfId="0" applyAlignment="1" applyFont="1">
      <alignment vertical="center"/>
    </xf>
    <xf borderId="2" fillId="0" fontId="26" numFmtId="0" xfId="0" applyAlignment="1" applyBorder="1" applyFont="1">
      <alignment horizontal="right" shrinkToFit="0" vertical="bottom" wrapText="1"/>
    </xf>
    <xf borderId="2" fillId="0" fontId="27" numFmtId="0" xfId="0" applyAlignment="1" applyBorder="1" applyFont="1">
      <alignment horizontal="left" shrinkToFit="0" vertical="bottom" wrapText="1"/>
    </xf>
    <xf borderId="2" fillId="0" fontId="26" numFmtId="0" xfId="0" applyAlignment="1" applyBorder="1" applyFont="1">
      <alignment horizontal="right" vertical="bottom"/>
    </xf>
    <xf borderId="2" fillId="0" fontId="26" numFmtId="0" xfId="0" applyAlignment="1" applyBorder="1" applyFont="1">
      <alignment horizontal="right" readingOrder="0" vertical="bottom"/>
    </xf>
    <xf borderId="0" fillId="0" fontId="8" numFmtId="0" xfId="0" applyAlignment="1" applyFont="1">
      <alignment vertical="center"/>
    </xf>
    <xf borderId="2" fillId="0" fontId="28" numFmtId="0" xfId="0" applyAlignment="1" applyBorder="1" applyFont="1">
      <alignment horizontal="left" shrinkToFit="0" vertical="bottom" wrapText="1"/>
    </xf>
    <xf borderId="2" fillId="0" fontId="29" numFmtId="0" xfId="0" applyAlignment="1" applyBorder="1" applyFont="1">
      <alignment horizontal="left" shrinkToFit="0" vertical="bottom" wrapText="1"/>
    </xf>
    <xf borderId="3" fillId="0" fontId="30" numFmtId="0" xfId="0" applyAlignment="1" applyBorder="1" applyFont="1">
      <alignment readingOrder="0" shrinkToFit="0" vertical="top" wrapText="1"/>
    </xf>
    <xf borderId="3" fillId="0" fontId="30" numFmtId="0" xfId="0" applyAlignment="1" applyBorder="1" applyFont="1">
      <alignment shrinkToFit="0" vertical="top" wrapText="1"/>
    </xf>
    <xf borderId="3" fillId="0" fontId="30" numFmtId="164" xfId="0" applyAlignment="1" applyBorder="1" applyFont="1" applyNumberFormat="1">
      <alignment horizontal="right" vertical="top"/>
    </xf>
    <xf borderId="3" fillId="0" fontId="30" numFmtId="0" xfId="0" applyAlignment="1" applyBorder="1" applyFont="1">
      <alignment horizontal="left" readingOrder="0" shrinkToFit="0" vertical="top" wrapText="1"/>
    </xf>
    <xf borderId="3" fillId="0" fontId="30" numFmtId="0" xfId="0" applyAlignment="1" applyBorder="1" applyFont="1">
      <alignment horizontal="right" readingOrder="0" shrinkToFit="0" vertical="top" wrapText="1"/>
    </xf>
    <xf borderId="4" fillId="0" fontId="9" numFmtId="0" xfId="0" applyAlignment="1" applyBorder="1" applyFont="1">
      <alignment vertical="bottom"/>
    </xf>
    <xf borderId="5" fillId="0" fontId="31" numFmtId="164" xfId="0" applyAlignment="1" applyBorder="1" applyFont="1" applyNumberFormat="1">
      <alignment readingOrder="0" shrinkToFit="0" vertical="center" wrapText="1"/>
    </xf>
    <xf borderId="6" fillId="0" fontId="32" numFmtId="0" xfId="0" applyBorder="1" applyFont="1"/>
    <xf borderId="7" fillId="0" fontId="33" numFmtId="164" xfId="0" applyAlignment="1" applyBorder="1" applyFont="1" applyNumberFormat="1">
      <alignment horizontal="right" readingOrder="0" vertical="center"/>
    </xf>
    <xf borderId="0" fillId="0" fontId="33" numFmtId="164" xfId="0" applyAlignment="1" applyFont="1" applyNumberFormat="1">
      <alignment horizontal="right" vertical="center"/>
    </xf>
    <xf borderId="0" fillId="0" fontId="34" numFmtId="166" xfId="0" applyAlignment="1" applyFont="1" applyNumberFormat="1">
      <alignment horizontal="right" vertical="center"/>
    </xf>
    <xf borderId="4" fillId="0" fontId="9" numFmtId="0" xfId="0" applyAlignment="1" applyBorder="1" applyFont="1">
      <alignment horizontal="right" vertical="bottom"/>
    </xf>
    <xf borderId="0" fillId="0" fontId="30" numFmtId="0" xfId="0" applyAlignment="1" applyFont="1">
      <alignment vertical="top"/>
    </xf>
    <xf borderId="0" fillId="0" fontId="30" numFmtId="0" xfId="0" applyAlignment="1" applyFont="1">
      <alignment horizontal="right" vertical="top"/>
    </xf>
    <xf borderId="0" fillId="0" fontId="9" numFmtId="0" xfId="0" applyAlignment="1" applyFont="1">
      <alignment vertical="center"/>
    </xf>
    <xf borderId="0" fillId="0" fontId="9" numFmtId="0" xfId="0" applyAlignment="1" applyFont="1">
      <alignment horizontal="right" vertical="center"/>
    </xf>
    <xf borderId="0" fillId="0" fontId="1" numFmtId="0" xfId="0" applyAlignment="1" applyFont="1">
      <alignment horizontal="right" vertical="center"/>
    </xf>
    <xf borderId="7" fillId="0" fontId="33" numFmtId="164" xfId="0" applyAlignment="1" applyBorder="1" applyFont="1" applyNumberFormat="1">
      <alignment readingOrder="0" vertical="center"/>
    </xf>
    <xf borderId="7" fillId="0" fontId="35" numFmtId="164" xfId="0" applyAlignment="1" applyBorder="1" applyFont="1" applyNumberFormat="1">
      <alignment readingOrder="0"/>
    </xf>
    <xf borderId="7" fillId="0" fontId="33" numFmtId="164" xfId="0" applyAlignment="1" applyBorder="1" applyFont="1" applyNumberFormat="1">
      <alignment horizontal="right" readingOrder="0"/>
    </xf>
    <xf borderId="0" fillId="0" fontId="1" numFmtId="14" xfId="0" applyAlignment="1" applyFont="1" applyNumberFormat="1">
      <alignment horizontal="right" vertical="center"/>
    </xf>
    <xf borderId="0" fillId="2" fontId="36" numFmtId="0" xfId="0" applyAlignment="1" applyFont="1">
      <alignment vertical="center"/>
    </xf>
    <xf borderId="0" fillId="2" fontId="7" numFmtId="0" xfId="0" applyAlignment="1" applyFont="1">
      <alignment horizontal="left" readingOrder="0" shrinkToFit="0" vertical="center" wrapText="1"/>
    </xf>
    <xf borderId="0" fillId="0" fontId="10" numFmtId="0" xfId="0" applyAlignment="1" applyFont="1">
      <alignment vertical="bottom"/>
    </xf>
    <xf borderId="0" fillId="0" fontId="24" numFmtId="0" xfId="0" applyAlignment="1" applyFont="1">
      <alignment horizontal="left" vertical="bottom"/>
    </xf>
    <xf borderId="8" fillId="0" fontId="1" numFmtId="0" xfId="0" applyAlignment="1" applyBorder="1" applyFont="1">
      <alignment vertical="bottom"/>
    </xf>
    <xf borderId="0" fillId="0" fontId="26" numFmtId="0" xfId="0" applyAlignment="1" applyFont="1">
      <alignment horizontal="left" vertical="center"/>
    </xf>
    <xf borderId="9" fillId="0" fontId="34" numFmtId="167" xfId="0" applyAlignment="1" applyBorder="1" applyFont="1" applyNumberFormat="1">
      <alignment horizontal="left" readingOrder="0" vertical="center"/>
    </xf>
    <xf borderId="9" fillId="0" fontId="37" numFmtId="168" xfId="0" applyAlignment="1" applyBorder="1" applyFont="1" applyNumberFormat="1">
      <alignment horizontal="left" readingOrder="0" vertical="center"/>
    </xf>
    <xf borderId="9" fillId="0" fontId="38" numFmtId="0" xfId="0" applyAlignment="1" applyBorder="1" applyFont="1">
      <alignment horizontal="left" readingOrder="0" vertical="center"/>
    </xf>
    <xf borderId="9" fillId="0" fontId="34" numFmtId="0" xfId="0" applyAlignment="1" applyBorder="1" applyFont="1">
      <alignment horizontal="left" readingOrder="0" vertical="center"/>
    </xf>
    <xf borderId="9" fillId="0" fontId="20" numFmtId="0" xfId="0" applyAlignment="1" applyBorder="1" applyFont="1">
      <alignment horizontal="left" readingOrder="0" vertical="center"/>
    </xf>
    <xf borderId="10" fillId="0" fontId="34" numFmtId="167" xfId="0" applyAlignment="1" applyBorder="1" applyFont="1" applyNumberFormat="1">
      <alignment horizontal="left" readingOrder="0" vertical="center"/>
    </xf>
    <xf borderId="10" fillId="0" fontId="37" numFmtId="168" xfId="0" applyAlignment="1" applyBorder="1" applyFont="1" applyNumberFormat="1">
      <alignment horizontal="left" readingOrder="0" vertical="center"/>
    </xf>
    <xf borderId="10" fillId="0" fontId="38" numFmtId="0" xfId="0" applyAlignment="1" applyBorder="1" applyFont="1">
      <alignment horizontal="left" readingOrder="0" vertical="center"/>
    </xf>
    <xf borderId="10" fillId="0" fontId="34" numFmtId="0" xfId="0" applyAlignment="1" applyBorder="1" applyFont="1">
      <alignment horizontal="left" readingOrder="0" vertical="center"/>
    </xf>
    <xf borderId="10" fillId="0" fontId="20" numFmtId="0" xfId="0" applyAlignment="1" applyBorder="1" applyFont="1">
      <alignment horizontal="left" readingOrder="0" vertical="center"/>
    </xf>
    <xf borderId="10" fillId="0" fontId="34" numFmtId="0" xfId="0" applyAlignment="1" applyBorder="1" applyFont="1">
      <alignment horizontal="left" vertical="center"/>
    </xf>
    <xf borderId="10" fillId="0" fontId="20" numFmtId="0" xfId="0" applyAlignment="1" applyBorder="1" applyFont="1">
      <alignment horizontal="left" vertical="center"/>
    </xf>
    <xf borderId="10" fillId="0" fontId="34" numFmtId="167" xfId="0" applyAlignment="1" applyBorder="1" applyFont="1" applyNumberFormat="1">
      <alignment horizontal="left" vertical="center"/>
    </xf>
    <xf borderId="10" fillId="0" fontId="37" numFmtId="168" xfId="0" applyAlignment="1" applyBorder="1" applyFont="1" applyNumberFormat="1">
      <alignment horizontal="left" vertical="center"/>
    </xf>
    <xf borderId="10" fillId="0" fontId="38" numFmtId="0" xfId="0" applyAlignment="1" applyBorder="1" applyFont="1">
      <alignment horizontal="left" vertical="center"/>
    </xf>
    <xf borderId="11" fillId="0" fontId="34" numFmtId="14" xfId="0" applyAlignment="1" applyBorder="1" applyFont="1" applyNumberFormat="1">
      <alignment horizontal="left" vertical="center"/>
    </xf>
    <xf borderId="11" fillId="0" fontId="37" numFmtId="168" xfId="0" applyAlignment="1" applyBorder="1" applyFont="1" applyNumberFormat="1">
      <alignment horizontal="left" readingOrder="0" vertical="center"/>
    </xf>
    <xf borderId="11" fillId="0" fontId="38" numFmtId="0" xfId="0" applyAlignment="1" applyBorder="1" applyFont="1">
      <alignment horizontal="left" vertical="center"/>
    </xf>
    <xf borderId="11" fillId="0" fontId="34" numFmtId="0" xfId="0" applyAlignment="1" applyBorder="1" applyFont="1">
      <alignment horizontal="left" vertical="center"/>
    </xf>
    <xf borderId="11" fillId="0" fontId="37" numFmtId="168" xfId="0" applyAlignment="1" applyBorder="1" applyFont="1" applyNumberFormat="1">
      <alignment horizontal="left" vertical="center"/>
    </xf>
    <xf borderId="11" fillId="0" fontId="20" numFmtId="0" xfId="0" applyAlignment="1" applyBorder="1" applyFont="1">
      <alignment horizontal="left" vertical="center"/>
    </xf>
  </cellXfs>
  <cellStyles count="1">
    <cellStyle xfId="0" name="Normal" builtinId="0"/>
  </cellStyles>
  <dxfs count="3">
    <dxf>
      <font/>
      <fill>
        <patternFill patternType="solid">
          <fgColor rgb="FFFCECE6"/>
          <bgColor rgb="FFFCECE6"/>
        </patternFill>
      </fill>
      <border/>
    </dxf>
    <dxf>
      <font>
        <color rgb="FFC53929"/>
      </font>
      <fill>
        <patternFill patternType="none"/>
      </fill>
      <border/>
    </dxf>
    <dxf>
      <font>
        <color rgb="FF687887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6.13"/>
    <col customWidth="1" min="2" max="2" width="8.88"/>
    <col customWidth="1" min="3" max="3" width="12.88"/>
    <col customWidth="1" min="4" max="7" width="8.88"/>
    <col customWidth="1" min="8" max="8" width="12.38"/>
    <col customWidth="1" min="9" max="12" width="8.88"/>
    <col customWidth="1" min="13" max="13" width="7.5"/>
  </cols>
  <sheetData>
    <row r="1" ht="12.0" customHeight="1">
      <c r="A1" s="1"/>
      <c r="B1" s="2"/>
      <c r="C1" s="2"/>
      <c r="D1" s="1"/>
      <c r="E1" s="1"/>
      <c r="F1" s="1"/>
      <c r="G1" s="3"/>
      <c r="H1" s="2"/>
      <c r="I1" s="2"/>
      <c r="J1" s="1"/>
      <c r="K1" s="1"/>
      <c r="L1" s="1"/>
      <c r="M1" s="1"/>
    </row>
    <row r="2" ht="21.0" customHeight="1">
      <c r="A2" s="4"/>
      <c r="B2" s="5" t="s">
        <v>0</v>
      </c>
      <c r="I2" s="6" t="s">
        <v>1</v>
      </c>
      <c r="M2" s="4"/>
    </row>
    <row r="3" ht="16.5" customHeight="1">
      <c r="A3" s="7"/>
      <c r="B3" s="8" t="s">
        <v>2</v>
      </c>
      <c r="H3" s="9"/>
      <c r="I3" s="10" t="s">
        <v>3</v>
      </c>
      <c r="M3" s="11"/>
    </row>
    <row r="4" ht="10.5" customHeight="1">
      <c r="A4" s="7"/>
      <c r="H4" s="9"/>
      <c r="I4" s="12" t="s">
        <v>4</v>
      </c>
    </row>
    <row r="5">
      <c r="A5" s="7"/>
      <c r="B5" s="8" t="s">
        <v>5</v>
      </c>
      <c r="H5" s="9"/>
    </row>
    <row r="6" ht="23.25" customHeight="1">
      <c r="A6" s="13"/>
      <c r="H6" s="14"/>
      <c r="I6" s="15"/>
      <c r="J6" s="16"/>
      <c r="K6" s="16"/>
      <c r="L6" s="16"/>
      <c r="M6" s="16"/>
    </row>
    <row r="7" ht="30.0" customHeight="1">
      <c r="A7" s="17"/>
      <c r="B7" s="18"/>
      <c r="C7" s="18"/>
      <c r="D7" s="19"/>
      <c r="E7" s="20"/>
      <c r="F7" s="21"/>
      <c r="G7" s="22"/>
      <c r="H7" s="23"/>
      <c r="I7" s="23"/>
      <c r="J7" s="21"/>
      <c r="K7" s="21"/>
      <c r="L7" s="21"/>
      <c r="M7" s="21"/>
    </row>
    <row r="8" ht="18.0" customHeight="1">
      <c r="A8" s="24"/>
      <c r="B8" s="25" t="s">
        <v>6</v>
      </c>
      <c r="F8" s="21"/>
      <c r="G8" s="26"/>
      <c r="I8" s="27"/>
      <c r="K8" s="28" t="s">
        <v>7</v>
      </c>
      <c r="L8" s="29">
        <v>1000.0</v>
      </c>
      <c r="M8" s="21"/>
    </row>
    <row r="9" ht="18.0" customHeight="1">
      <c r="A9" s="24"/>
      <c r="F9" s="21"/>
      <c r="G9" s="26"/>
      <c r="H9" s="23"/>
      <c r="I9" s="30"/>
      <c r="J9" s="21"/>
      <c r="K9" s="21"/>
      <c r="L9" s="26"/>
      <c r="M9" s="21"/>
    </row>
    <row r="10" ht="18.0" customHeight="1">
      <c r="A10" s="21"/>
      <c r="B10" s="31"/>
      <c r="C10" s="31"/>
      <c r="D10" s="32"/>
      <c r="E10" s="32"/>
      <c r="F10" s="21"/>
      <c r="G10" s="26"/>
      <c r="H10" s="23"/>
      <c r="I10" s="30"/>
      <c r="J10" s="21"/>
      <c r="K10" s="21"/>
      <c r="L10" s="26"/>
      <c r="M10" s="21"/>
    </row>
    <row r="11" ht="12.0" customHeight="1">
      <c r="A11" s="17"/>
      <c r="B11" s="33"/>
      <c r="C11" s="34" t="s">
        <v>8</v>
      </c>
      <c r="D11" s="35" t="s">
        <v>9</v>
      </c>
      <c r="E11" s="36"/>
      <c r="F11" s="17"/>
      <c r="G11" s="37"/>
      <c r="J11" s="34" t="s">
        <v>10</v>
      </c>
      <c r="K11" s="35" t="s">
        <v>11</v>
      </c>
      <c r="L11" s="38"/>
    </row>
    <row r="12" ht="18.0" customHeight="1">
      <c r="A12" s="37"/>
      <c r="B12" s="27"/>
      <c r="C12" s="39">
        <f>if(isblank(L8),0,L8)</f>
        <v>1000</v>
      </c>
      <c r="D12" s="40">
        <f>C12+K17-E17</f>
        <v>975</v>
      </c>
      <c r="E12" s="37"/>
      <c r="F12" s="17"/>
      <c r="G12" s="17"/>
      <c r="J12" s="39">
        <f t="shared" ref="J12:K12" si="1">J17-D17</f>
        <v>30</v>
      </c>
      <c r="K12" s="40">
        <f t="shared" si="1"/>
        <v>-25</v>
      </c>
      <c r="L12" s="41"/>
    </row>
    <row r="13" ht="18.0" customHeight="1">
      <c r="A13" s="37"/>
      <c r="B13" s="42"/>
      <c r="C13" s="43"/>
      <c r="D13" s="44"/>
      <c r="E13" s="17"/>
      <c r="F13" s="17"/>
      <c r="G13" s="17"/>
      <c r="H13" s="45"/>
      <c r="I13" s="46"/>
      <c r="J13" s="47"/>
    </row>
    <row r="14" ht="24.0" customHeight="1">
      <c r="A14" s="17"/>
      <c r="B14" s="42"/>
      <c r="C14" s="43"/>
      <c r="D14" s="44"/>
      <c r="E14" s="17"/>
      <c r="F14" s="17"/>
      <c r="G14" s="17"/>
      <c r="H14" s="48"/>
    </row>
    <row r="15" ht="19.5" customHeight="1">
      <c r="A15" s="49"/>
      <c r="B15" s="50" t="s">
        <v>12</v>
      </c>
      <c r="D15" s="51"/>
      <c r="E15" s="51"/>
      <c r="F15" s="51"/>
      <c r="G15" s="49"/>
      <c r="H15" s="52" t="s">
        <v>13</v>
      </c>
      <c r="I15" s="53"/>
      <c r="J15" s="51"/>
      <c r="K15" s="51"/>
      <c r="L15" s="51"/>
      <c r="M15" s="49"/>
    </row>
    <row r="16" ht="19.5" customHeight="1">
      <c r="A16" s="54"/>
      <c r="B16" s="55"/>
      <c r="C16" s="56"/>
      <c r="D16" s="57" t="s">
        <v>14</v>
      </c>
      <c r="E16" s="58" t="s">
        <v>15</v>
      </c>
      <c r="F16" s="58" t="s">
        <v>16</v>
      </c>
      <c r="G16" s="59"/>
      <c r="H16" s="60"/>
      <c r="I16" s="61"/>
      <c r="J16" s="57" t="s">
        <v>14</v>
      </c>
      <c r="K16" s="58" t="s">
        <v>15</v>
      </c>
      <c r="L16" s="58" t="s">
        <v>16</v>
      </c>
      <c r="M16" s="54"/>
    </row>
    <row r="17" ht="30.0" customHeight="1">
      <c r="A17" s="17"/>
      <c r="B17" s="62" t="s">
        <v>17</v>
      </c>
      <c r="C17" s="63"/>
      <c r="D17" s="64">
        <f t="shared" ref="D17:F17" si="2">sum(D18:D99)</f>
        <v>6920</v>
      </c>
      <c r="E17" s="64">
        <f t="shared" si="2"/>
        <v>50</v>
      </c>
      <c r="F17" s="64">
        <f t="shared" si="2"/>
        <v>6870</v>
      </c>
      <c r="G17" s="17"/>
      <c r="H17" s="65" t="s">
        <v>17</v>
      </c>
      <c r="I17" s="66"/>
      <c r="J17" s="64">
        <f t="shared" ref="J17:L17" si="3">sum(J18:J100)</f>
        <v>6950</v>
      </c>
      <c r="K17" s="64">
        <f t="shared" si="3"/>
        <v>25</v>
      </c>
      <c r="L17" s="64">
        <f t="shared" si="3"/>
        <v>-6925</v>
      </c>
      <c r="M17" s="54"/>
    </row>
    <row r="18" ht="19.5" customHeight="1">
      <c r="A18" s="67"/>
      <c r="B18" s="68" t="s">
        <v>18</v>
      </c>
      <c r="C18" s="69"/>
      <c r="D18" s="70">
        <v>50.0</v>
      </c>
      <c r="E18" s="71">
        <f>if(isblank($B18), "", sumif('Check Register'!$E:$E,$B18,'Check Register'!$C:$C))</f>
        <v>50</v>
      </c>
      <c r="F18" s="72">
        <f t="shared" ref="F18:F22" si="4">if(isblank($B18), "", D18-E18)</f>
        <v>0</v>
      </c>
      <c r="G18" s="73"/>
      <c r="H18" s="68" t="s">
        <v>19</v>
      </c>
      <c r="I18" s="69"/>
      <c r="J18" s="70">
        <v>250.0</v>
      </c>
      <c r="K18" s="71">
        <f>if(isblank($H18), "", sumif('Check Register'!$J:$J,$H18,'Check Register'!$H:$H))</f>
        <v>0</v>
      </c>
      <c r="L18" s="72">
        <f t="shared" ref="L18:L86" si="5">if(isblank($H18), "", K18-J18)</f>
        <v>-250</v>
      </c>
      <c r="M18" s="67"/>
    </row>
    <row r="19" ht="17.25" customHeight="1">
      <c r="A19" s="74"/>
      <c r="B19" s="68" t="s">
        <v>20</v>
      </c>
      <c r="C19" s="69"/>
      <c r="D19" s="70">
        <v>1000.0</v>
      </c>
      <c r="E19" s="71">
        <f>if(isblank($B19), "", sumif('Check Register'!$E:$E,$B19,'Check Register'!$C:$C))</f>
        <v>0</v>
      </c>
      <c r="F19" s="72">
        <f t="shared" si="4"/>
        <v>1000</v>
      </c>
      <c r="G19" s="75"/>
      <c r="H19" s="68" t="s">
        <v>21</v>
      </c>
      <c r="I19" s="69"/>
      <c r="J19" s="70">
        <v>2000.0</v>
      </c>
      <c r="K19" s="71">
        <f>if(isblank($H19), "", sumif('Check Register'!$J:$J,$H19,'Check Register'!$H:$H))</f>
        <v>0</v>
      </c>
      <c r="L19" s="72">
        <f t="shared" si="5"/>
        <v>-2000</v>
      </c>
      <c r="M19" s="74"/>
    </row>
    <row r="20" ht="18.0" hidden="1" customHeight="1">
      <c r="A20" s="76"/>
      <c r="B20" s="68" t="s">
        <v>22</v>
      </c>
      <c r="C20" s="69"/>
      <c r="D20" s="70">
        <v>0.0</v>
      </c>
      <c r="E20" s="71">
        <f>if(isblank($B20), "", sumif('Check Register'!$E:$E,$B20,'Check Register'!$C:$C))</f>
        <v>0</v>
      </c>
      <c r="F20" s="72">
        <f t="shared" si="4"/>
        <v>0</v>
      </c>
      <c r="G20" s="77"/>
      <c r="H20" s="68" t="s">
        <v>23</v>
      </c>
      <c r="I20" s="69"/>
      <c r="J20" s="70">
        <v>0.0</v>
      </c>
      <c r="K20" s="71">
        <f>if(isblank($H20), "", sumif('Check Register'!$J:$J,$H20,'Check Register'!$H:$H))</f>
        <v>0</v>
      </c>
      <c r="L20" s="72">
        <f t="shared" si="5"/>
        <v>0</v>
      </c>
      <c r="M20" s="76"/>
    </row>
    <row r="21" ht="18.0" customHeight="1">
      <c r="A21" s="76"/>
      <c r="B21" s="68" t="s">
        <v>24</v>
      </c>
      <c r="C21" s="69"/>
      <c r="D21" s="70">
        <v>70.0</v>
      </c>
      <c r="E21" s="71">
        <f>if(isblank($B21), "", sumif('Check Register'!$E:$E,$B21,'Check Register'!$C:$C))</f>
        <v>0</v>
      </c>
      <c r="F21" s="72">
        <f t="shared" si="4"/>
        <v>70</v>
      </c>
      <c r="G21" s="77"/>
      <c r="H21" s="68" t="s">
        <v>25</v>
      </c>
      <c r="I21" s="69"/>
      <c r="J21" s="70">
        <v>1000.0</v>
      </c>
      <c r="K21" s="71">
        <f>if(isblank($H21), "", sumif('Check Register'!$J:$J,$H21,'Check Register'!$H:$H))</f>
        <v>0</v>
      </c>
      <c r="L21" s="72">
        <f t="shared" si="5"/>
        <v>-1000</v>
      </c>
      <c r="M21" s="76"/>
    </row>
    <row r="22" ht="18.0" customHeight="1">
      <c r="A22" s="76"/>
      <c r="B22" s="68" t="s">
        <v>26</v>
      </c>
      <c r="C22" s="69"/>
      <c r="D22" s="70">
        <v>100.0</v>
      </c>
      <c r="E22" s="71">
        <f>if(isblank($B22), "", sumif('Check Register'!$E:$E,$B22,'Check Register'!$C:$C))</f>
        <v>0</v>
      </c>
      <c r="F22" s="72">
        <f t="shared" si="4"/>
        <v>100</v>
      </c>
      <c r="G22" s="77"/>
      <c r="H22" s="68" t="s">
        <v>27</v>
      </c>
      <c r="I22" s="69"/>
      <c r="J22" s="70">
        <v>1000.0</v>
      </c>
      <c r="K22" s="71">
        <f>if(isblank($H22), "", sumif('Check Register'!$J:$J,$H22,'Check Register'!$H:$H))</f>
        <v>0</v>
      </c>
      <c r="L22" s="72">
        <f t="shared" si="5"/>
        <v>-1000</v>
      </c>
      <c r="M22" s="76"/>
    </row>
    <row r="23" ht="18.0" customHeight="1">
      <c r="A23" s="54"/>
      <c r="B23" s="68" t="s">
        <v>28</v>
      </c>
      <c r="C23" s="69"/>
      <c r="D23" s="70">
        <v>100.0</v>
      </c>
      <c r="E23" s="71">
        <f>if(isblank(#REF!), "", sumif('Check Register'!$E:$E,#REF!,'Check Register'!$C:$C))</f>
        <v>0</v>
      </c>
      <c r="F23" s="72">
        <f>if(isblank(#REF!), "", D23-E23)</f>
        <v>100</v>
      </c>
      <c r="G23" s="78"/>
      <c r="H23" s="68" t="s">
        <v>29</v>
      </c>
      <c r="I23" s="69"/>
      <c r="J23" s="79">
        <v>2500.0</v>
      </c>
      <c r="K23" s="71">
        <f>if(isblank($H23), "", sumif('Check Register'!$J:$J,$H23,'Check Register'!$H:$H))</f>
        <v>0</v>
      </c>
      <c r="L23" s="72">
        <f t="shared" si="5"/>
        <v>-2500</v>
      </c>
      <c r="M23" s="54"/>
    </row>
    <row r="24" ht="18.0" customHeight="1">
      <c r="A24" s="54"/>
      <c r="B24" s="68" t="s">
        <v>30</v>
      </c>
      <c r="C24" s="69"/>
      <c r="D24" s="70">
        <v>3400.0</v>
      </c>
      <c r="E24" s="71">
        <f>if(isblank($B23), "", sumif('Check Register'!$E:$E,$B23,'Check Register'!$C:$C))</f>
        <v>0</v>
      </c>
      <c r="F24" s="72">
        <f t="shared" ref="F24:F28" si="6">if(isblank($B23), "", D24-E24)</f>
        <v>3400</v>
      </c>
      <c r="G24" s="78"/>
      <c r="H24" s="68" t="s">
        <v>31</v>
      </c>
      <c r="I24" s="69"/>
      <c r="J24" s="80">
        <v>100.0</v>
      </c>
      <c r="K24" s="71">
        <f>if(isblank($H24), "", sumif('Check Register'!$J:$J,$H24,'Check Register'!$H:$H))</f>
        <v>25</v>
      </c>
      <c r="L24" s="72">
        <f t="shared" si="5"/>
        <v>-75</v>
      </c>
      <c r="M24" s="54"/>
    </row>
    <row r="25" ht="18.0" customHeight="1">
      <c r="A25" s="54"/>
      <c r="B25" s="68" t="s">
        <v>32</v>
      </c>
      <c r="C25" s="69"/>
      <c r="D25" s="70">
        <v>300.0</v>
      </c>
      <c r="E25" s="71">
        <f>if(isblank($B24), "", sumif('Check Register'!$E:$E,$B24,'Check Register'!$C:$C))</f>
        <v>0</v>
      </c>
      <c r="F25" s="72">
        <f t="shared" si="6"/>
        <v>300</v>
      </c>
      <c r="G25" s="78"/>
      <c r="H25" s="68"/>
      <c r="I25" s="69"/>
      <c r="J25" s="80"/>
      <c r="K25" s="71" t="str">
        <f>if(isblank($H25), "", sumif('Check Register'!$J:$J,$H25,'Check Register'!$H:$H))</f>
        <v/>
      </c>
      <c r="L25" s="72" t="str">
        <f t="shared" si="5"/>
        <v/>
      </c>
      <c r="M25" s="54"/>
    </row>
    <row r="26" ht="18.0" customHeight="1">
      <c r="A26" s="54"/>
      <c r="B26" s="68" t="s">
        <v>33</v>
      </c>
      <c r="C26" s="69"/>
      <c r="D26" s="70">
        <v>250.0</v>
      </c>
      <c r="E26" s="71">
        <f>if(isblank($B25), "", sumif('Check Register'!$E:$E,$B25,'Check Register'!$C:$C))</f>
        <v>0</v>
      </c>
      <c r="F26" s="72">
        <f t="shared" si="6"/>
        <v>250</v>
      </c>
      <c r="G26" s="78"/>
      <c r="H26" s="68" t="s">
        <v>34</v>
      </c>
      <c r="I26" s="69"/>
      <c r="J26" s="80">
        <v>100.0</v>
      </c>
      <c r="K26" s="71">
        <f>if(isblank($H26), "", sumif('Check Register'!$J:$J,$H26,'Check Register'!$H:$H))</f>
        <v>0</v>
      </c>
      <c r="L26" s="72">
        <f t="shared" si="5"/>
        <v>-100</v>
      </c>
      <c r="M26" s="54"/>
    </row>
    <row r="27" ht="18.0" customHeight="1">
      <c r="A27" s="54"/>
      <c r="B27" s="68" t="s">
        <v>35</v>
      </c>
      <c r="C27" s="69"/>
      <c r="D27" s="81">
        <v>50.0</v>
      </c>
      <c r="E27" s="71">
        <f>if(isblank($B26), "", sumif('Check Register'!$E:$E,$B26,'Check Register'!$C:$C))</f>
        <v>0</v>
      </c>
      <c r="F27" s="72">
        <f t="shared" si="6"/>
        <v>50</v>
      </c>
      <c r="G27" s="82"/>
      <c r="H27" s="68"/>
      <c r="I27" s="69"/>
      <c r="J27" s="80"/>
      <c r="K27" s="71" t="str">
        <f>if(isblank($H27), "", sumif('Check Register'!$J:$J,$H27,'Check Register'!$H:$H))</f>
        <v/>
      </c>
      <c r="L27" s="72" t="str">
        <f t="shared" si="5"/>
        <v/>
      </c>
      <c r="M27" s="54"/>
    </row>
    <row r="28" ht="18.0" customHeight="1">
      <c r="A28" s="54"/>
      <c r="B28" s="68" t="s">
        <v>36</v>
      </c>
      <c r="C28" s="69"/>
      <c r="D28" s="81">
        <v>100.0</v>
      </c>
      <c r="E28" s="71">
        <f>if(isblank($B27), "", sumif('Check Register'!$E:$E,$B27,'Check Register'!$C:$C))</f>
        <v>0</v>
      </c>
      <c r="F28" s="72">
        <f t="shared" si="6"/>
        <v>100</v>
      </c>
      <c r="G28" s="78"/>
      <c r="H28" s="68"/>
      <c r="I28" s="69"/>
      <c r="J28" s="80"/>
      <c r="K28" s="71" t="str">
        <f>if(isblank($H28), "", sumif('Check Register'!$J:$J,$H28,'Check Register'!$H:$H))</f>
        <v/>
      </c>
      <c r="L28" s="72" t="str">
        <f t="shared" si="5"/>
        <v/>
      </c>
      <c r="M28" s="54"/>
    </row>
    <row r="29" ht="18.0" customHeight="1">
      <c r="A29" s="54"/>
      <c r="B29" s="68" t="s">
        <v>37</v>
      </c>
      <c r="C29" s="69"/>
      <c r="D29" s="81">
        <v>500.0</v>
      </c>
      <c r="E29" s="71">
        <f>if(isblank($B29), "", sumif('Check Register'!$E:$E,$B29,'Check Register'!$C:$C))</f>
        <v>0</v>
      </c>
      <c r="F29" s="72">
        <f t="shared" ref="F29:F86" si="7">if(isblank($B29), "", D29-E29)</f>
        <v>500</v>
      </c>
      <c r="G29" s="78"/>
      <c r="H29" s="68"/>
      <c r="I29" s="69"/>
      <c r="J29" s="80"/>
      <c r="K29" s="71" t="str">
        <f>if(isblank($H29), "", sumif('Check Register'!$J:$J,$H29,'Check Register'!$H:$H))</f>
        <v/>
      </c>
      <c r="L29" s="72" t="str">
        <f t="shared" si="5"/>
        <v/>
      </c>
      <c r="M29" s="54"/>
    </row>
    <row r="30" ht="18.0" customHeight="1">
      <c r="A30" s="54"/>
      <c r="B30" s="68" t="s">
        <v>38</v>
      </c>
      <c r="C30" s="69"/>
      <c r="D30" s="81">
        <v>0.0</v>
      </c>
      <c r="E30" s="71">
        <f>if(isblank($B30), "", sumif('Check Register'!$E:$E,$B30,'Check Register'!$C:$C))</f>
        <v>0</v>
      </c>
      <c r="F30" s="72">
        <f t="shared" si="7"/>
        <v>0</v>
      </c>
      <c r="G30" s="78"/>
      <c r="H30" s="68"/>
      <c r="I30" s="69"/>
      <c r="J30" s="80"/>
      <c r="K30" s="71" t="str">
        <f>if(isblank($H30), "", sumif('Check Register'!$J:$J,$H30,'Check Register'!$H:$H))</f>
        <v/>
      </c>
      <c r="L30" s="72" t="str">
        <f t="shared" si="5"/>
        <v/>
      </c>
      <c r="M30" s="54"/>
    </row>
    <row r="31" ht="18.0" customHeight="1">
      <c r="A31" s="54"/>
      <c r="B31" s="68" t="s">
        <v>39</v>
      </c>
      <c r="C31" s="69"/>
      <c r="D31" s="81">
        <v>0.0</v>
      </c>
      <c r="E31" s="71">
        <f>if(isblank($B31), "", sumif('Check Register'!$E:$E,$B31,'Check Register'!$C:$C))</f>
        <v>0</v>
      </c>
      <c r="F31" s="72">
        <f t="shared" si="7"/>
        <v>0</v>
      </c>
      <c r="G31" s="78"/>
      <c r="H31" s="68"/>
      <c r="I31" s="69"/>
      <c r="J31" s="80"/>
      <c r="K31" s="71" t="str">
        <f>if(isblank($H31), "", sumif('Check Register'!$J:$J,$H31,'Check Register'!$H:$H))</f>
        <v/>
      </c>
      <c r="L31" s="72" t="str">
        <f t="shared" si="5"/>
        <v/>
      </c>
      <c r="M31" s="54"/>
    </row>
    <row r="32" ht="18.0" customHeight="1">
      <c r="A32" s="54"/>
      <c r="B32" s="68" t="s">
        <v>40</v>
      </c>
      <c r="C32" s="69"/>
      <c r="D32" s="81">
        <v>0.0</v>
      </c>
      <c r="E32" s="71">
        <f>if(isblank($B32), "", sumif('Check Register'!$E:$E,$B32,'Check Register'!$C:$C))</f>
        <v>0</v>
      </c>
      <c r="F32" s="72">
        <f t="shared" si="7"/>
        <v>0</v>
      </c>
      <c r="G32" s="78"/>
      <c r="H32" s="68"/>
      <c r="I32" s="69"/>
      <c r="J32" s="80"/>
      <c r="K32" s="71" t="str">
        <f>if(isblank($H32), "", sumif('Check Register'!$J:$J,$H32,'Check Register'!$H:$H))</f>
        <v/>
      </c>
      <c r="L32" s="72" t="str">
        <f t="shared" si="5"/>
        <v/>
      </c>
      <c r="M32" s="54"/>
    </row>
    <row r="33" ht="18.0" customHeight="1">
      <c r="A33" s="54"/>
      <c r="B33" s="68" t="s">
        <v>41</v>
      </c>
      <c r="C33" s="69"/>
      <c r="D33" s="81">
        <v>0.0</v>
      </c>
      <c r="E33" s="71">
        <f>if(isblank($B33), "", sumif('Check Register'!$E:$E,$B33,'Check Register'!$C:$C))</f>
        <v>0</v>
      </c>
      <c r="F33" s="72">
        <f t="shared" si="7"/>
        <v>0</v>
      </c>
      <c r="G33" s="78"/>
      <c r="H33" s="68"/>
      <c r="I33" s="69"/>
      <c r="J33" s="80"/>
      <c r="K33" s="71" t="str">
        <f>if(isblank($H33), "", sumif('Check Register'!$J:$J,$H33,'Check Register'!$H:$H))</f>
        <v/>
      </c>
      <c r="L33" s="72" t="str">
        <f t="shared" si="5"/>
        <v/>
      </c>
      <c r="M33" s="54"/>
    </row>
    <row r="34" ht="18.0" customHeight="1">
      <c r="A34" s="54"/>
      <c r="B34" s="68" t="s">
        <v>42</v>
      </c>
      <c r="C34" s="69"/>
      <c r="D34" s="81">
        <v>0.0</v>
      </c>
      <c r="E34" s="71">
        <f>if(isblank($B34), "", sumif('Check Register'!$E:$E,$B34,'Check Register'!$C:$C))</f>
        <v>0</v>
      </c>
      <c r="F34" s="72">
        <f t="shared" si="7"/>
        <v>0</v>
      </c>
      <c r="G34" s="78"/>
      <c r="H34" s="68"/>
      <c r="I34" s="69"/>
      <c r="J34" s="80"/>
      <c r="K34" s="71" t="str">
        <f>if(isblank($H34), "", sumif('Check Register'!$J:$J,$H34,'Check Register'!$H:$H))</f>
        <v/>
      </c>
      <c r="L34" s="72" t="str">
        <f t="shared" si="5"/>
        <v/>
      </c>
      <c r="M34" s="54"/>
    </row>
    <row r="35" ht="18.0" customHeight="1">
      <c r="A35" s="54"/>
      <c r="B35" s="68"/>
      <c r="C35" s="69"/>
      <c r="D35" s="81"/>
      <c r="E35" s="71" t="str">
        <f>if(isblank($B35), "", sumif('Check Register'!$E:$E,$B35,'Check Register'!$C:$C))</f>
        <v/>
      </c>
      <c r="F35" s="72" t="str">
        <f t="shared" si="7"/>
        <v/>
      </c>
      <c r="G35" s="78"/>
      <c r="H35" s="68"/>
      <c r="I35" s="69"/>
      <c r="J35" s="80"/>
      <c r="K35" s="71" t="str">
        <f>if(isblank($H35), "", sumif('Check Register'!$J:$J,$H35,'Check Register'!$H:$H))</f>
        <v/>
      </c>
      <c r="L35" s="72" t="str">
        <f t="shared" si="5"/>
        <v/>
      </c>
      <c r="M35" s="54"/>
    </row>
    <row r="36" ht="18.0" customHeight="1">
      <c r="A36" s="54"/>
      <c r="B36" s="68"/>
      <c r="C36" s="69"/>
      <c r="D36" s="81"/>
      <c r="E36" s="71" t="str">
        <f>if(isblank($B36), "", sumif('Check Register'!$E:$E,$B36,'Check Register'!$C:$C))</f>
        <v/>
      </c>
      <c r="F36" s="72" t="str">
        <f t="shared" si="7"/>
        <v/>
      </c>
      <c r="G36" s="78"/>
      <c r="H36" s="68"/>
      <c r="I36" s="69"/>
      <c r="J36" s="80"/>
      <c r="K36" s="71" t="str">
        <f>if(isblank($H36), "", sumif('Check Register'!$J:$J,$H36,'Check Register'!$H:$H))</f>
        <v/>
      </c>
      <c r="L36" s="72" t="str">
        <f t="shared" si="5"/>
        <v/>
      </c>
      <c r="M36" s="54"/>
    </row>
    <row r="37" ht="18.0" customHeight="1">
      <c r="A37" s="54"/>
      <c r="B37" s="68" t="s">
        <v>43</v>
      </c>
      <c r="C37" s="69"/>
      <c r="D37" s="81">
        <v>50.0</v>
      </c>
      <c r="E37" s="71">
        <f>if(isblank($B37), "", sumif('Check Register'!$E:$E,$B37,'Check Register'!$C:$C))</f>
        <v>0</v>
      </c>
      <c r="F37" s="72">
        <f t="shared" si="7"/>
        <v>50</v>
      </c>
      <c r="G37" s="78"/>
      <c r="H37" s="68"/>
      <c r="I37" s="69"/>
      <c r="J37" s="80"/>
      <c r="K37" s="71" t="str">
        <f>if(isblank($H37), "", sumif('Check Register'!$J:$J,$H37,'Check Register'!$H:$H))</f>
        <v/>
      </c>
      <c r="L37" s="72" t="str">
        <f t="shared" si="5"/>
        <v/>
      </c>
      <c r="M37" s="54"/>
    </row>
    <row r="38" ht="18.0" customHeight="1">
      <c r="A38" s="54"/>
      <c r="B38" s="68" t="s">
        <v>44</v>
      </c>
      <c r="C38" s="69"/>
      <c r="D38" s="81">
        <v>750.0</v>
      </c>
      <c r="E38" s="71">
        <f>if(isblank($B38), "", sumif('Check Register'!$E:$E,$B38,'Check Register'!$C:$C))</f>
        <v>0</v>
      </c>
      <c r="F38" s="72">
        <f t="shared" si="7"/>
        <v>750</v>
      </c>
      <c r="G38" s="78"/>
      <c r="H38" s="68"/>
      <c r="I38" s="69"/>
      <c r="J38" s="80"/>
      <c r="K38" s="71" t="str">
        <f>if(isblank($H38), "", sumif('Check Register'!$J:$J,$H38,'Check Register'!$H:$H))</f>
        <v/>
      </c>
      <c r="L38" s="72" t="str">
        <f t="shared" si="5"/>
        <v/>
      </c>
      <c r="M38" s="54"/>
    </row>
    <row r="39" ht="18.0" customHeight="1">
      <c r="A39" s="54"/>
      <c r="B39" s="68" t="s">
        <v>45</v>
      </c>
      <c r="C39" s="69"/>
      <c r="D39" s="81">
        <v>200.0</v>
      </c>
      <c r="E39" s="71">
        <f>if(isblank($B39), "", sumif('Check Register'!$E:$E,$B39,'Check Register'!$C:$C))</f>
        <v>0</v>
      </c>
      <c r="F39" s="72">
        <f t="shared" si="7"/>
        <v>200</v>
      </c>
      <c r="G39" s="78"/>
      <c r="H39" s="68"/>
      <c r="I39" s="69"/>
      <c r="J39" s="80"/>
      <c r="K39" s="71" t="str">
        <f>if(isblank($H39), "", sumif('Check Register'!$J:$J,$H39,'Check Register'!$H:$H))</f>
        <v/>
      </c>
      <c r="L39" s="72" t="str">
        <f t="shared" si="5"/>
        <v/>
      </c>
      <c r="M39" s="54"/>
    </row>
    <row r="40" ht="18.0" customHeight="1">
      <c r="A40" s="54"/>
      <c r="B40" s="68"/>
      <c r="C40" s="69"/>
      <c r="D40" s="81"/>
      <c r="E40" s="71" t="str">
        <f>if(isblank($B40), "", sumif('Check Register'!$E:$E,$B40,'Check Register'!$C:$C))</f>
        <v/>
      </c>
      <c r="F40" s="72" t="str">
        <f t="shared" si="7"/>
        <v/>
      </c>
      <c r="G40" s="78"/>
      <c r="H40" s="68"/>
      <c r="I40" s="69"/>
      <c r="J40" s="80"/>
      <c r="K40" s="71" t="str">
        <f>if(isblank($H40), "", sumif('Check Register'!$J:$J,$H40,'Check Register'!$H:$H))</f>
        <v/>
      </c>
      <c r="L40" s="72" t="str">
        <f t="shared" si="5"/>
        <v/>
      </c>
      <c r="M40" s="54"/>
    </row>
    <row r="41" ht="18.0" customHeight="1">
      <c r="A41" s="54"/>
      <c r="B41" s="68"/>
      <c r="C41" s="69"/>
      <c r="D41" s="81"/>
      <c r="E41" s="71" t="str">
        <f>if(isblank($B41), "", sumif('Check Register'!$E:$E,$B41,'Check Register'!$C:$C))</f>
        <v/>
      </c>
      <c r="F41" s="72" t="str">
        <f t="shared" si="7"/>
        <v/>
      </c>
      <c r="G41" s="78"/>
      <c r="H41" s="68"/>
      <c r="I41" s="69"/>
      <c r="J41" s="80"/>
      <c r="K41" s="71" t="str">
        <f>if(isblank($H41), "", sumif('Check Register'!$J:$J,$H41,'Check Register'!$H:$H))</f>
        <v/>
      </c>
      <c r="L41" s="72" t="str">
        <f t="shared" si="5"/>
        <v/>
      </c>
      <c r="M41" s="54"/>
    </row>
    <row r="42" ht="18.0" customHeight="1">
      <c r="A42" s="54"/>
      <c r="B42" s="68"/>
      <c r="C42" s="69"/>
      <c r="D42" s="81"/>
      <c r="E42" s="71" t="str">
        <f>if(isblank($B42), "", sumif('Check Register'!$E:$E,$B42,'Check Register'!$C:$C))</f>
        <v/>
      </c>
      <c r="F42" s="72" t="str">
        <f t="shared" si="7"/>
        <v/>
      </c>
      <c r="G42" s="78"/>
      <c r="H42" s="68"/>
      <c r="I42" s="69"/>
      <c r="J42" s="80"/>
      <c r="K42" s="71" t="str">
        <f>if(isblank($H42), "", sumif('Check Register'!$J:$J,$H42,'Check Register'!$H:$H))</f>
        <v/>
      </c>
      <c r="L42" s="72" t="str">
        <f t="shared" si="5"/>
        <v/>
      </c>
      <c r="M42" s="54"/>
    </row>
    <row r="43" ht="18.0" customHeight="1">
      <c r="A43" s="54"/>
      <c r="B43" s="68"/>
      <c r="C43" s="69"/>
      <c r="D43" s="81"/>
      <c r="E43" s="71" t="str">
        <f>if(isblank($B43), "", sumif('Check Register'!$E:$E,$B43,'Check Register'!$C:$C))</f>
        <v/>
      </c>
      <c r="F43" s="72" t="str">
        <f t="shared" si="7"/>
        <v/>
      </c>
      <c r="G43" s="78"/>
      <c r="H43" s="68"/>
      <c r="I43" s="69"/>
      <c r="J43" s="80"/>
      <c r="K43" s="71" t="str">
        <f>if(isblank($H43), "", sumif('Check Register'!$J:$J,$H43,'Check Register'!$H:$H))</f>
        <v/>
      </c>
      <c r="L43" s="72" t="str">
        <f t="shared" si="5"/>
        <v/>
      </c>
      <c r="M43" s="54"/>
    </row>
    <row r="44" ht="18.0" customHeight="1">
      <c r="A44" s="54"/>
      <c r="B44" s="68"/>
      <c r="C44" s="69"/>
      <c r="D44" s="81"/>
      <c r="E44" s="71" t="str">
        <f>if(isblank($B44), "", sumif('Check Register'!$E:$E,$B44,'Check Register'!$C:$C))</f>
        <v/>
      </c>
      <c r="F44" s="72" t="str">
        <f t="shared" si="7"/>
        <v/>
      </c>
      <c r="G44" s="78"/>
      <c r="H44" s="68"/>
      <c r="I44" s="69"/>
      <c r="J44" s="80"/>
      <c r="K44" s="71" t="str">
        <f>if(isblank($H44), "", sumif('Check Register'!$J:$J,$H44,'Check Register'!$H:$H))</f>
        <v/>
      </c>
      <c r="L44" s="72" t="str">
        <f t="shared" si="5"/>
        <v/>
      </c>
      <c r="M44" s="54"/>
    </row>
    <row r="45" ht="18.0" customHeight="1">
      <c r="A45" s="54"/>
      <c r="B45" s="68"/>
      <c r="C45" s="69"/>
      <c r="D45" s="81"/>
      <c r="E45" s="71" t="str">
        <f>if(isblank($B45), "", sumif('Check Register'!$E:$E,$B45,'Check Register'!$C:$C))</f>
        <v/>
      </c>
      <c r="F45" s="72" t="str">
        <f t="shared" si="7"/>
        <v/>
      </c>
      <c r="G45" s="78"/>
      <c r="H45" s="68"/>
      <c r="I45" s="69"/>
      <c r="J45" s="80"/>
      <c r="K45" s="71" t="str">
        <f>if(isblank($H45), "", sumif('Check Register'!$J:$J,$H45,'Check Register'!$H:$H))</f>
        <v/>
      </c>
      <c r="L45" s="72" t="str">
        <f t="shared" si="5"/>
        <v/>
      </c>
      <c r="M45" s="54"/>
    </row>
    <row r="46" ht="18.0" customHeight="1">
      <c r="A46" s="54"/>
      <c r="B46" s="68"/>
      <c r="C46" s="69"/>
      <c r="D46" s="81"/>
      <c r="E46" s="71" t="str">
        <f>if(isblank($B46), "", sumif('Check Register'!$E:$E,$B46,'Check Register'!$C:$C))</f>
        <v/>
      </c>
      <c r="F46" s="72" t="str">
        <f t="shared" si="7"/>
        <v/>
      </c>
      <c r="G46" s="78"/>
      <c r="H46" s="68"/>
      <c r="I46" s="69"/>
      <c r="J46" s="80"/>
      <c r="K46" s="71" t="str">
        <f>if(isblank($H46), "", sumif('Check Register'!$J:$J,$H46,'Check Register'!$H:$H))</f>
        <v/>
      </c>
      <c r="L46" s="72" t="str">
        <f t="shared" si="5"/>
        <v/>
      </c>
      <c r="M46" s="54"/>
    </row>
    <row r="47" ht="18.0" customHeight="1">
      <c r="A47" s="54"/>
      <c r="B47" s="68"/>
      <c r="C47" s="69"/>
      <c r="D47" s="81"/>
      <c r="E47" s="71" t="str">
        <f>if(isblank($B47), "", sumif('Check Register'!$E:$E,$B47,'Check Register'!$C:$C))</f>
        <v/>
      </c>
      <c r="F47" s="72" t="str">
        <f t="shared" si="7"/>
        <v/>
      </c>
      <c r="G47" s="78"/>
      <c r="H47" s="68"/>
      <c r="I47" s="69"/>
      <c r="J47" s="80"/>
      <c r="K47" s="71" t="str">
        <f>if(isblank($H47), "", sumif('Check Register'!$J:$J,$H47,'Check Register'!$H:$H))</f>
        <v/>
      </c>
      <c r="L47" s="72" t="str">
        <f t="shared" si="5"/>
        <v/>
      </c>
      <c r="M47" s="54"/>
    </row>
    <row r="48" ht="18.0" customHeight="1">
      <c r="A48" s="54"/>
      <c r="B48" s="68"/>
      <c r="C48" s="69"/>
      <c r="D48" s="81"/>
      <c r="E48" s="71" t="str">
        <f>if(isblank($B48), "", sumif('Check Register'!$E:$E,$B48,'Check Register'!$C:$C))</f>
        <v/>
      </c>
      <c r="F48" s="72" t="str">
        <f t="shared" si="7"/>
        <v/>
      </c>
      <c r="G48" s="78"/>
      <c r="H48" s="68"/>
      <c r="I48" s="69"/>
      <c r="J48" s="80"/>
      <c r="K48" s="71" t="str">
        <f>if(isblank($H48), "", sumif('Check Register'!$J:$J,$H48,'Check Register'!$H:$H))</f>
        <v/>
      </c>
      <c r="L48" s="72" t="str">
        <f t="shared" si="5"/>
        <v/>
      </c>
      <c r="M48" s="54"/>
    </row>
    <row r="49" ht="18.0" customHeight="1">
      <c r="A49" s="54"/>
      <c r="B49" s="68"/>
      <c r="C49" s="69"/>
      <c r="D49" s="81"/>
      <c r="E49" s="71" t="str">
        <f>if(isblank($B49), "", sumif('Check Register'!$E:$E,$B49,'Check Register'!$C:$C))</f>
        <v/>
      </c>
      <c r="F49" s="72" t="str">
        <f t="shared" si="7"/>
        <v/>
      </c>
      <c r="G49" s="78"/>
      <c r="H49" s="68"/>
      <c r="I49" s="69"/>
      <c r="J49" s="80"/>
      <c r="K49" s="71" t="str">
        <f>if(isblank($H49), "", sumif('Check Register'!$J:$J,$H49,'Check Register'!$H:$H))</f>
        <v/>
      </c>
      <c r="L49" s="72" t="str">
        <f t="shared" si="5"/>
        <v/>
      </c>
      <c r="M49" s="54"/>
    </row>
    <row r="50" ht="18.0" customHeight="1">
      <c r="A50" s="54"/>
      <c r="B50" s="68"/>
      <c r="C50" s="69"/>
      <c r="D50" s="81"/>
      <c r="E50" s="71" t="str">
        <f>if(isblank($B50), "", sumif('Check Register'!$E:$E,$B50,'Check Register'!$C:$C))</f>
        <v/>
      </c>
      <c r="F50" s="72" t="str">
        <f t="shared" si="7"/>
        <v/>
      </c>
      <c r="G50" s="78"/>
      <c r="H50" s="68"/>
      <c r="I50" s="69"/>
      <c r="J50" s="80"/>
      <c r="K50" s="71" t="str">
        <f>if(isblank($H50), "", sumif('Check Register'!$J:$J,$H50,'Check Register'!$H:$H))</f>
        <v/>
      </c>
      <c r="L50" s="72" t="str">
        <f t="shared" si="5"/>
        <v/>
      </c>
      <c r="M50" s="54"/>
    </row>
    <row r="51" ht="18.0" customHeight="1">
      <c r="A51" s="54"/>
      <c r="B51" s="68"/>
      <c r="C51" s="69"/>
      <c r="D51" s="81"/>
      <c r="E51" s="71" t="str">
        <f>if(isblank($B51), "", sumif('Check Register'!$E:$E,$B51,'Check Register'!$C:$C))</f>
        <v/>
      </c>
      <c r="F51" s="72" t="str">
        <f t="shared" si="7"/>
        <v/>
      </c>
      <c r="G51" s="78"/>
      <c r="H51" s="68"/>
      <c r="I51" s="69"/>
      <c r="J51" s="80"/>
      <c r="K51" s="71" t="str">
        <f>if(isblank($H51), "", sumif('Check Register'!$J:$J,$H51,'Check Register'!$H:$H))</f>
        <v/>
      </c>
      <c r="L51" s="72" t="str">
        <f t="shared" si="5"/>
        <v/>
      </c>
      <c r="M51" s="54"/>
    </row>
    <row r="52" ht="18.0" customHeight="1">
      <c r="A52" s="54"/>
      <c r="B52" s="68"/>
      <c r="C52" s="69"/>
      <c r="D52" s="81"/>
      <c r="E52" s="71" t="str">
        <f>if(isblank($B52), "", sumif('Check Register'!$E:$E,$B52,'Check Register'!$C:$C))</f>
        <v/>
      </c>
      <c r="F52" s="72" t="str">
        <f t="shared" si="7"/>
        <v/>
      </c>
      <c r="G52" s="78"/>
      <c r="H52" s="68"/>
      <c r="I52" s="69"/>
      <c r="J52" s="80"/>
      <c r="K52" s="71" t="str">
        <f>if(isblank($H52), "", sumif('Check Register'!$J:$J,$H52,'Check Register'!$H:$H))</f>
        <v/>
      </c>
      <c r="L52" s="72" t="str">
        <f t="shared" si="5"/>
        <v/>
      </c>
      <c r="M52" s="54"/>
    </row>
    <row r="53" ht="18.0" customHeight="1">
      <c r="A53" s="54"/>
      <c r="B53" s="68"/>
      <c r="C53" s="69"/>
      <c r="D53" s="81"/>
      <c r="E53" s="71" t="str">
        <f>if(isblank($B53), "", sumif('Check Register'!$E:$E,$B53,'Check Register'!$C:$C))</f>
        <v/>
      </c>
      <c r="F53" s="72" t="str">
        <f t="shared" si="7"/>
        <v/>
      </c>
      <c r="G53" s="78"/>
      <c r="H53" s="68"/>
      <c r="I53" s="69"/>
      <c r="J53" s="80"/>
      <c r="K53" s="71" t="str">
        <f>if(isblank($H53), "", sumif('Check Register'!$J:$J,$H53,'Check Register'!$H:$H))</f>
        <v/>
      </c>
      <c r="L53" s="72" t="str">
        <f t="shared" si="5"/>
        <v/>
      </c>
      <c r="M53" s="54"/>
    </row>
    <row r="54" ht="18.0" customHeight="1">
      <c r="A54" s="54"/>
      <c r="B54" s="68"/>
      <c r="C54" s="69"/>
      <c r="D54" s="81"/>
      <c r="E54" s="71" t="str">
        <f>if(isblank($B54), "", sumif('Check Register'!$E:$E,$B54,'Check Register'!$C:$C))</f>
        <v/>
      </c>
      <c r="F54" s="72" t="str">
        <f t="shared" si="7"/>
        <v/>
      </c>
      <c r="G54" s="78"/>
      <c r="H54" s="68"/>
      <c r="I54" s="69"/>
      <c r="J54" s="80"/>
      <c r="K54" s="71" t="str">
        <f>if(isblank($H54), "", sumif('Check Register'!$J:$J,$H54,'Check Register'!$H:$H))</f>
        <v/>
      </c>
      <c r="L54" s="72" t="str">
        <f t="shared" si="5"/>
        <v/>
      </c>
      <c r="M54" s="54"/>
    </row>
    <row r="55" ht="18.0" customHeight="1">
      <c r="A55" s="54"/>
      <c r="B55" s="68"/>
      <c r="C55" s="69"/>
      <c r="D55" s="81"/>
      <c r="E55" s="71" t="str">
        <f>if(isblank($B55), "", sumif('Check Register'!$E:$E,$B55,'Check Register'!$C:$C))</f>
        <v/>
      </c>
      <c r="F55" s="72" t="str">
        <f t="shared" si="7"/>
        <v/>
      </c>
      <c r="G55" s="78"/>
      <c r="H55" s="68"/>
      <c r="I55" s="69"/>
      <c r="J55" s="80"/>
      <c r="K55" s="71" t="str">
        <f>if(isblank($H55), "", sumif('Check Register'!$J:$J,$H55,'Check Register'!$H:$H))</f>
        <v/>
      </c>
      <c r="L55" s="72" t="str">
        <f t="shared" si="5"/>
        <v/>
      </c>
      <c r="M55" s="54"/>
    </row>
    <row r="56" ht="18.0" customHeight="1">
      <c r="A56" s="54"/>
      <c r="B56" s="68"/>
      <c r="C56" s="69"/>
      <c r="D56" s="81"/>
      <c r="E56" s="71" t="str">
        <f>if(isblank($B56), "", sumif('Check Register'!$E:$E,$B56,'Check Register'!$C:$C))</f>
        <v/>
      </c>
      <c r="F56" s="72" t="str">
        <f t="shared" si="7"/>
        <v/>
      </c>
      <c r="G56" s="78"/>
      <c r="H56" s="68"/>
      <c r="I56" s="69"/>
      <c r="J56" s="80"/>
      <c r="K56" s="71" t="str">
        <f>if(isblank($H56), "", sumif('Check Register'!$J:$J,$H56,'Check Register'!$H:$H))</f>
        <v/>
      </c>
      <c r="L56" s="72" t="str">
        <f t="shared" si="5"/>
        <v/>
      </c>
      <c r="M56" s="54"/>
    </row>
    <row r="57" ht="18.0" customHeight="1">
      <c r="A57" s="54"/>
      <c r="B57" s="68"/>
      <c r="C57" s="69"/>
      <c r="D57" s="81"/>
      <c r="E57" s="71" t="str">
        <f>if(isblank($B57), "", sumif('Check Register'!$E:$E,$B57,'Check Register'!$C:$C))</f>
        <v/>
      </c>
      <c r="F57" s="72" t="str">
        <f t="shared" si="7"/>
        <v/>
      </c>
      <c r="G57" s="78"/>
      <c r="H57" s="68"/>
      <c r="I57" s="69"/>
      <c r="J57" s="80"/>
      <c r="K57" s="71" t="str">
        <f>if(isblank($H57), "", sumif('Check Register'!$J:$J,$H57,'Check Register'!$H:$H))</f>
        <v/>
      </c>
      <c r="L57" s="72" t="str">
        <f t="shared" si="5"/>
        <v/>
      </c>
      <c r="M57" s="54"/>
    </row>
    <row r="58" ht="18.0" customHeight="1">
      <c r="A58" s="54"/>
      <c r="B58" s="68"/>
      <c r="C58" s="69"/>
      <c r="D58" s="81"/>
      <c r="E58" s="71" t="str">
        <f>if(isblank($B58), "", sumif('Check Register'!$E:$E,$B58,'Check Register'!$C:$C))</f>
        <v/>
      </c>
      <c r="F58" s="72" t="str">
        <f t="shared" si="7"/>
        <v/>
      </c>
      <c r="G58" s="78"/>
      <c r="H58" s="68"/>
      <c r="I58" s="69"/>
      <c r="J58" s="80"/>
      <c r="K58" s="71" t="str">
        <f>if(isblank($H58), "", sumif('Check Register'!$J:$J,$H58,'Check Register'!$H:$H))</f>
        <v/>
      </c>
      <c r="L58" s="72" t="str">
        <f t="shared" si="5"/>
        <v/>
      </c>
      <c r="M58" s="54"/>
    </row>
    <row r="59" ht="18.0" customHeight="1">
      <c r="A59" s="54"/>
      <c r="B59" s="68"/>
      <c r="C59" s="69"/>
      <c r="D59" s="81"/>
      <c r="E59" s="71" t="str">
        <f>if(isblank($B59), "", sumif('Check Register'!$E:$E,$B59,'Check Register'!$C:$C))</f>
        <v/>
      </c>
      <c r="F59" s="72" t="str">
        <f t="shared" si="7"/>
        <v/>
      </c>
      <c r="G59" s="78"/>
      <c r="H59" s="68"/>
      <c r="I59" s="69"/>
      <c r="J59" s="80"/>
      <c r="K59" s="71" t="str">
        <f>if(isblank($H59), "", sumif('Check Register'!$J:$J,$H59,'Check Register'!$H:$H))</f>
        <v/>
      </c>
      <c r="L59" s="72" t="str">
        <f t="shared" si="5"/>
        <v/>
      </c>
      <c r="M59" s="54"/>
    </row>
    <row r="60" ht="18.0" customHeight="1">
      <c r="A60" s="54"/>
      <c r="B60" s="68"/>
      <c r="C60" s="69"/>
      <c r="D60" s="81"/>
      <c r="E60" s="71" t="str">
        <f>if(isblank($B60), "", sumif('Check Register'!$E:$E,$B60,'Check Register'!$C:$C))</f>
        <v/>
      </c>
      <c r="F60" s="72" t="str">
        <f t="shared" si="7"/>
        <v/>
      </c>
      <c r="G60" s="78"/>
      <c r="H60" s="68"/>
      <c r="I60" s="69"/>
      <c r="J60" s="80"/>
      <c r="K60" s="71" t="str">
        <f>if(isblank($H60), "", sumif('Check Register'!$J:$J,$H60,'Check Register'!$H:$H))</f>
        <v/>
      </c>
      <c r="L60" s="72" t="str">
        <f t="shared" si="5"/>
        <v/>
      </c>
      <c r="M60" s="54"/>
    </row>
    <row r="61" ht="18.0" customHeight="1">
      <c r="A61" s="54"/>
      <c r="B61" s="68"/>
      <c r="C61" s="69"/>
      <c r="D61" s="81"/>
      <c r="E61" s="71" t="str">
        <f>if(isblank($B61), "", sumif('Check Register'!$E:$E,$B61,'Check Register'!$C:$C))</f>
        <v/>
      </c>
      <c r="F61" s="72" t="str">
        <f t="shared" si="7"/>
        <v/>
      </c>
      <c r="G61" s="78"/>
      <c r="H61" s="68"/>
      <c r="I61" s="69"/>
      <c r="J61" s="80"/>
      <c r="K61" s="71" t="str">
        <f>if(isblank($H61), "", sumif('Check Register'!$J:$J,$H61,'Check Register'!$H:$H))</f>
        <v/>
      </c>
      <c r="L61" s="72" t="str">
        <f t="shared" si="5"/>
        <v/>
      </c>
      <c r="M61" s="54"/>
    </row>
    <row r="62" ht="18.0" customHeight="1">
      <c r="A62" s="54"/>
      <c r="B62" s="68"/>
      <c r="C62" s="69"/>
      <c r="D62" s="81"/>
      <c r="E62" s="71" t="str">
        <f>if(isblank($B62), "", sumif('Check Register'!$E:$E,$B62,'Check Register'!$C:$C))</f>
        <v/>
      </c>
      <c r="F62" s="72" t="str">
        <f t="shared" si="7"/>
        <v/>
      </c>
      <c r="G62" s="78"/>
      <c r="H62" s="68"/>
      <c r="I62" s="69"/>
      <c r="J62" s="80"/>
      <c r="K62" s="71" t="str">
        <f>if(isblank($H62), "", sumif('Check Register'!$J:$J,$H62,'Check Register'!$H:$H))</f>
        <v/>
      </c>
      <c r="L62" s="72" t="str">
        <f t="shared" si="5"/>
        <v/>
      </c>
      <c r="M62" s="54"/>
    </row>
    <row r="63" ht="18.0" customHeight="1">
      <c r="A63" s="54"/>
      <c r="B63" s="68"/>
      <c r="C63" s="69"/>
      <c r="D63" s="81"/>
      <c r="E63" s="71" t="str">
        <f>if(isblank($B63), "", sumif('Check Register'!$E:$E,$B63,'Check Register'!$C:$C))</f>
        <v/>
      </c>
      <c r="F63" s="72" t="str">
        <f t="shared" si="7"/>
        <v/>
      </c>
      <c r="G63" s="78"/>
      <c r="H63" s="68"/>
      <c r="I63" s="69"/>
      <c r="J63" s="80"/>
      <c r="K63" s="71" t="str">
        <f>if(isblank($H63), "", sumif('Check Register'!$J:$J,$H63,'Check Register'!$H:$H))</f>
        <v/>
      </c>
      <c r="L63" s="72" t="str">
        <f t="shared" si="5"/>
        <v/>
      </c>
      <c r="M63" s="54"/>
    </row>
    <row r="64" ht="18.0" customHeight="1">
      <c r="A64" s="54"/>
      <c r="B64" s="68"/>
      <c r="C64" s="69"/>
      <c r="D64" s="81"/>
      <c r="E64" s="71" t="str">
        <f>if(isblank($B64), "", sumif('Check Register'!$E:$E,$B64,'Check Register'!$C:$C))</f>
        <v/>
      </c>
      <c r="F64" s="72" t="str">
        <f t="shared" si="7"/>
        <v/>
      </c>
      <c r="G64" s="78"/>
      <c r="H64" s="68"/>
      <c r="I64" s="69"/>
      <c r="J64" s="80"/>
      <c r="K64" s="71" t="str">
        <f>if(isblank($H64), "", sumif('Check Register'!$J:$J,$H64,'Check Register'!$H:$H))</f>
        <v/>
      </c>
      <c r="L64" s="72" t="str">
        <f t="shared" si="5"/>
        <v/>
      </c>
      <c r="M64" s="54"/>
    </row>
    <row r="65" ht="18.0" customHeight="1">
      <c r="A65" s="54"/>
      <c r="B65" s="68"/>
      <c r="C65" s="69"/>
      <c r="D65" s="81"/>
      <c r="E65" s="71" t="str">
        <f>if(isblank($B65), "", sumif('Check Register'!$E:$E,$B65,'Check Register'!$C:$C))</f>
        <v/>
      </c>
      <c r="F65" s="72" t="str">
        <f t="shared" si="7"/>
        <v/>
      </c>
      <c r="G65" s="78"/>
      <c r="H65" s="68"/>
      <c r="I65" s="69"/>
      <c r="J65" s="80"/>
      <c r="K65" s="71" t="str">
        <f>if(isblank($H65), "", sumif('Check Register'!$J:$J,$H65,'Check Register'!$H:$H))</f>
        <v/>
      </c>
      <c r="L65" s="72" t="str">
        <f t="shared" si="5"/>
        <v/>
      </c>
      <c r="M65" s="54"/>
    </row>
    <row r="66" ht="18.0" customHeight="1">
      <c r="A66" s="54"/>
      <c r="B66" s="68"/>
      <c r="C66" s="69"/>
      <c r="D66" s="81"/>
      <c r="E66" s="71" t="str">
        <f>if(isblank($B66), "", sumif('Check Register'!$E:$E,$B66,'Check Register'!$C:$C))</f>
        <v/>
      </c>
      <c r="F66" s="72" t="str">
        <f t="shared" si="7"/>
        <v/>
      </c>
      <c r="G66" s="78"/>
      <c r="H66" s="68"/>
      <c r="I66" s="69"/>
      <c r="J66" s="80"/>
      <c r="K66" s="71" t="str">
        <f>if(isblank($H66), "", sumif('Check Register'!$J:$J,$H66,'Check Register'!$H:$H))</f>
        <v/>
      </c>
      <c r="L66" s="72" t="str">
        <f t="shared" si="5"/>
        <v/>
      </c>
      <c r="M66" s="54"/>
    </row>
    <row r="67" ht="18.0" customHeight="1">
      <c r="A67" s="54"/>
      <c r="B67" s="68"/>
      <c r="C67" s="69"/>
      <c r="D67" s="81"/>
      <c r="E67" s="71" t="str">
        <f>if(isblank($B67), "", sumif('Check Register'!$E:$E,$B67,'Check Register'!$C:$C))</f>
        <v/>
      </c>
      <c r="F67" s="72" t="str">
        <f t="shared" si="7"/>
        <v/>
      </c>
      <c r="G67" s="78"/>
      <c r="H67" s="68"/>
      <c r="I67" s="69"/>
      <c r="J67" s="80"/>
      <c r="K67" s="71" t="str">
        <f>if(isblank($H67), "", sumif('Check Register'!$J:$J,$H67,'Check Register'!$H:$H))</f>
        <v/>
      </c>
      <c r="L67" s="72" t="str">
        <f t="shared" si="5"/>
        <v/>
      </c>
      <c r="M67" s="54"/>
    </row>
    <row r="68" ht="18.0" customHeight="1">
      <c r="A68" s="54"/>
      <c r="B68" s="68"/>
      <c r="C68" s="69"/>
      <c r="D68" s="81"/>
      <c r="E68" s="71" t="str">
        <f>if(isblank($B68), "", sumif('Check Register'!$E:$E,$B68,'Check Register'!$C:$C))</f>
        <v/>
      </c>
      <c r="F68" s="72" t="str">
        <f t="shared" si="7"/>
        <v/>
      </c>
      <c r="G68" s="78"/>
      <c r="H68" s="68"/>
      <c r="I68" s="69"/>
      <c r="J68" s="80"/>
      <c r="K68" s="71" t="str">
        <f>if(isblank($H68), "", sumif('Check Register'!$J:$J,$H68,'Check Register'!$H:$H))</f>
        <v/>
      </c>
      <c r="L68" s="72" t="str">
        <f t="shared" si="5"/>
        <v/>
      </c>
      <c r="M68" s="54"/>
    </row>
    <row r="69" ht="18.0" customHeight="1">
      <c r="A69" s="54"/>
      <c r="B69" s="68"/>
      <c r="C69" s="69"/>
      <c r="D69" s="81"/>
      <c r="E69" s="71" t="str">
        <f>if(isblank($B69), "", sumif('Check Register'!$E:$E,$B69,'Check Register'!$C:$C))</f>
        <v/>
      </c>
      <c r="F69" s="72" t="str">
        <f t="shared" si="7"/>
        <v/>
      </c>
      <c r="G69" s="78"/>
      <c r="H69" s="68"/>
      <c r="I69" s="69"/>
      <c r="J69" s="80"/>
      <c r="K69" s="71" t="str">
        <f>if(isblank($H69), "", sumif('Check Register'!$J:$J,$H69,'Check Register'!$H:$H))</f>
        <v/>
      </c>
      <c r="L69" s="72" t="str">
        <f t="shared" si="5"/>
        <v/>
      </c>
      <c r="M69" s="54"/>
    </row>
    <row r="70" ht="18.0" customHeight="1">
      <c r="A70" s="54"/>
      <c r="B70" s="68"/>
      <c r="C70" s="69"/>
      <c r="D70" s="81"/>
      <c r="E70" s="71" t="str">
        <f>if(isblank($B70), "", sumif('Check Register'!$E:$E,$B70,'Check Register'!$C:$C))</f>
        <v/>
      </c>
      <c r="F70" s="72" t="str">
        <f t="shared" si="7"/>
        <v/>
      </c>
      <c r="G70" s="78"/>
      <c r="H70" s="68"/>
      <c r="I70" s="69"/>
      <c r="J70" s="80"/>
      <c r="K70" s="71" t="str">
        <f>if(isblank($H70), "", sumif('Check Register'!$J:$J,$H70,'Check Register'!$H:$H))</f>
        <v/>
      </c>
      <c r="L70" s="72" t="str">
        <f t="shared" si="5"/>
        <v/>
      </c>
      <c r="M70" s="54"/>
    </row>
    <row r="71" ht="18.0" customHeight="1">
      <c r="A71" s="54"/>
      <c r="B71" s="68"/>
      <c r="C71" s="69"/>
      <c r="D71" s="81"/>
      <c r="E71" s="71" t="str">
        <f>if(isblank($B71), "", sumif('Check Register'!$E:$E,$B71,'Check Register'!$C:$C))</f>
        <v/>
      </c>
      <c r="F71" s="72" t="str">
        <f t="shared" si="7"/>
        <v/>
      </c>
      <c r="G71" s="78"/>
      <c r="H71" s="68"/>
      <c r="I71" s="69"/>
      <c r="J71" s="80"/>
      <c r="K71" s="71" t="str">
        <f>if(isblank($H71), "", sumif('Check Register'!$J:$J,$H71,'Check Register'!$H:$H))</f>
        <v/>
      </c>
      <c r="L71" s="72" t="str">
        <f t="shared" si="5"/>
        <v/>
      </c>
      <c r="M71" s="54"/>
    </row>
    <row r="72" ht="18.0" customHeight="1">
      <c r="A72" s="54"/>
      <c r="B72" s="68"/>
      <c r="C72" s="69"/>
      <c r="D72" s="81"/>
      <c r="E72" s="71" t="str">
        <f>if(isblank($B72), "", sumif('Check Register'!$E:$E,$B72,'Check Register'!$C:$C))</f>
        <v/>
      </c>
      <c r="F72" s="72" t="str">
        <f t="shared" si="7"/>
        <v/>
      </c>
      <c r="G72" s="78"/>
      <c r="H72" s="68"/>
      <c r="I72" s="69"/>
      <c r="J72" s="80"/>
      <c r="K72" s="71" t="str">
        <f>if(isblank($H72), "", sumif('Check Register'!$J:$J,$H72,'Check Register'!$H:$H))</f>
        <v/>
      </c>
      <c r="L72" s="72" t="str">
        <f t="shared" si="5"/>
        <v/>
      </c>
      <c r="M72" s="54"/>
    </row>
    <row r="73" ht="18.0" customHeight="1">
      <c r="A73" s="54"/>
      <c r="B73" s="68"/>
      <c r="C73" s="69"/>
      <c r="D73" s="81"/>
      <c r="E73" s="71" t="str">
        <f>if(isblank($B73), "", sumif('Check Register'!$E:$E,$B73,'Check Register'!$C:$C))</f>
        <v/>
      </c>
      <c r="F73" s="72" t="str">
        <f t="shared" si="7"/>
        <v/>
      </c>
      <c r="G73" s="78"/>
      <c r="H73" s="68"/>
      <c r="I73" s="69"/>
      <c r="J73" s="80"/>
      <c r="K73" s="71" t="str">
        <f>if(isblank($H73), "", sumif('Check Register'!$J:$J,$H73,'Check Register'!$H:$H))</f>
        <v/>
      </c>
      <c r="L73" s="72" t="str">
        <f t="shared" si="5"/>
        <v/>
      </c>
      <c r="M73" s="54"/>
    </row>
    <row r="74" ht="18.0" customHeight="1">
      <c r="A74" s="54"/>
      <c r="B74" s="68"/>
      <c r="C74" s="69"/>
      <c r="D74" s="81"/>
      <c r="E74" s="71" t="str">
        <f>if(isblank($B74), "", sumif('Check Register'!$E:$E,$B74,'Check Register'!$C:$C))</f>
        <v/>
      </c>
      <c r="F74" s="72" t="str">
        <f t="shared" si="7"/>
        <v/>
      </c>
      <c r="G74" s="78"/>
      <c r="H74" s="68"/>
      <c r="I74" s="69"/>
      <c r="J74" s="80"/>
      <c r="K74" s="71" t="str">
        <f>if(isblank($H74), "", sumif('Check Register'!$J:$J,$H74,'Check Register'!$H:$H))</f>
        <v/>
      </c>
      <c r="L74" s="72" t="str">
        <f t="shared" si="5"/>
        <v/>
      </c>
      <c r="M74" s="54"/>
    </row>
    <row r="75" ht="18.0" customHeight="1">
      <c r="A75" s="54"/>
      <c r="B75" s="68"/>
      <c r="C75" s="69"/>
      <c r="D75" s="81"/>
      <c r="E75" s="71" t="str">
        <f>if(isblank($B75), "", sumif('Check Register'!$E:$E,$B75,'Check Register'!$C:$C))</f>
        <v/>
      </c>
      <c r="F75" s="72" t="str">
        <f t="shared" si="7"/>
        <v/>
      </c>
      <c r="G75" s="78"/>
      <c r="H75" s="68"/>
      <c r="I75" s="69"/>
      <c r="J75" s="80"/>
      <c r="K75" s="71" t="str">
        <f>if(isblank($H75), "", sumif('Check Register'!$J:$J,$H75,'Check Register'!$H:$H))</f>
        <v/>
      </c>
      <c r="L75" s="72" t="str">
        <f t="shared" si="5"/>
        <v/>
      </c>
      <c r="M75" s="54"/>
    </row>
    <row r="76" ht="18.0" customHeight="1">
      <c r="A76" s="54"/>
      <c r="B76" s="68"/>
      <c r="C76" s="69"/>
      <c r="D76" s="81"/>
      <c r="E76" s="71" t="str">
        <f>if(isblank($B76), "", sumif('Check Register'!$E:$E,$B76,'Check Register'!$C:$C))</f>
        <v/>
      </c>
      <c r="F76" s="72" t="str">
        <f t="shared" si="7"/>
        <v/>
      </c>
      <c r="G76" s="78"/>
      <c r="H76" s="68"/>
      <c r="I76" s="69"/>
      <c r="J76" s="80"/>
      <c r="K76" s="71" t="str">
        <f>if(isblank($H76), "", sumif('Check Register'!$J:$J,$H76,'Check Register'!$H:$H))</f>
        <v/>
      </c>
      <c r="L76" s="72" t="str">
        <f t="shared" si="5"/>
        <v/>
      </c>
      <c r="M76" s="54"/>
    </row>
    <row r="77" ht="18.0" customHeight="1">
      <c r="A77" s="54"/>
      <c r="B77" s="68"/>
      <c r="C77" s="69"/>
      <c r="D77" s="81"/>
      <c r="E77" s="71" t="str">
        <f>if(isblank($B77), "", sumif('Check Register'!$E:$E,$B77,'Check Register'!$C:$C))</f>
        <v/>
      </c>
      <c r="F77" s="72" t="str">
        <f t="shared" si="7"/>
        <v/>
      </c>
      <c r="G77" s="78"/>
      <c r="H77" s="68"/>
      <c r="I77" s="69"/>
      <c r="J77" s="80"/>
      <c r="K77" s="71" t="str">
        <f>if(isblank($H77), "", sumif('Check Register'!$J:$J,$H77,'Check Register'!$H:$H))</f>
        <v/>
      </c>
      <c r="L77" s="72" t="str">
        <f t="shared" si="5"/>
        <v/>
      </c>
      <c r="M77" s="54"/>
    </row>
    <row r="78" ht="18.0" customHeight="1">
      <c r="A78" s="54"/>
      <c r="B78" s="68"/>
      <c r="C78" s="69"/>
      <c r="D78" s="81"/>
      <c r="E78" s="71" t="str">
        <f>if(isblank($B78), "", sumif('Check Register'!$E:$E,$B78,'Check Register'!$C:$C))</f>
        <v/>
      </c>
      <c r="F78" s="72" t="str">
        <f t="shared" si="7"/>
        <v/>
      </c>
      <c r="G78" s="78"/>
      <c r="H78" s="68"/>
      <c r="I78" s="69"/>
      <c r="J78" s="80"/>
      <c r="K78" s="71" t="str">
        <f>if(isblank($H78), "", sumif('Check Register'!$J:$J,$H78,'Check Register'!$H:$H))</f>
        <v/>
      </c>
      <c r="L78" s="72" t="str">
        <f t="shared" si="5"/>
        <v/>
      </c>
      <c r="M78" s="54"/>
    </row>
    <row r="79" ht="18.0" customHeight="1">
      <c r="A79" s="54"/>
      <c r="B79" s="68"/>
      <c r="C79" s="69"/>
      <c r="D79" s="81"/>
      <c r="E79" s="71" t="str">
        <f>if(isblank($B79), "", sumif('Check Register'!$E:$E,$B79,'Check Register'!$C:$C))</f>
        <v/>
      </c>
      <c r="F79" s="72" t="str">
        <f t="shared" si="7"/>
        <v/>
      </c>
      <c r="G79" s="78"/>
      <c r="H79" s="68"/>
      <c r="I79" s="69"/>
      <c r="J79" s="80"/>
      <c r="K79" s="71" t="str">
        <f>if(isblank($H79), "", sumif('Check Register'!$J:$J,$H79,'Check Register'!$H:$H))</f>
        <v/>
      </c>
      <c r="L79" s="72" t="str">
        <f t="shared" si="5"/>
        <v/>
      </c>
      <c r="M79" s="54"/>
    </row>
    <row r="80" ht="18.0" customHeight="1">
      <c r="A80" s="54"/>
      <c r="B80" s="68"/>
      <c r="C80" s="69"/>
      <c r="D80" s="81"/>
      <c r="E80" s="71" t="str">
        <f>if(isblank($B80), "", sumif('Check Register'!$E:$E,$B80,'Check Register'!$C:$C))</f>
        <v/>
      </c>
      <c r="F80" s="72" t="str">
        <f t="shared" si="7"/>
        <v/>
      </c>
      <c r="G80" s="78"/>
      <c r="H80" s="68"/>
      <c r="I80" s="69"/>
      <c r="J80" s="80"/>
      <c r="K80" s="71" t="str">
        <f>if(isblank($H80), "", sumif('Check Register'!$J:$J,$H80,'Check Register'!$H:$H))</f>
        <v/>
      </c>
      <c r="L80" s="72" t="str">
        <f t="shared" si="5"/>
        <v/>
      </c>
      <c r="M80" s="54"/>
    </row>
    <row r="81" ht="18.0" customHeight="1">
      <c r="A81" s="54"/>
      <c r="B81" s="68"/>
      <c r="C81" s="69"/>
      <c r="D81" s="81"/>
      <c r="E81" s="71" t="str">
        <f>if(isblank($B81), "", sumif('Check Register'!$E:$E,$B81,'Check Register'!$C:$C))</f>
        <v/>
      </c>
      <c r="F81" s="72" t="str">
        <f t="shared" si="7"/>
        <v/>
      </c>
      <c r="G81" s="78"/>
      <c r="H81" s="68"/>
      <c r="I81" s="69"/>
      <c r="J81" s="80"/>
      <c r="K81" s="71" t="str">
        <f>if(isblank($H81), "", sumif('Check Register'!$J:$J,$H81,'Check Register'!$H:$H))</f>
        <v/>
      </c>
      <c r="L81" s="72" t="str">
        <f t="shared" si="5"/>
        <v/>
      </c>
      <c r="M81" s="54"/>
    </row>
    <row r="82" ht="18.0" customHeight="1">
      <c r="A82" s="54"/>
      <c r="B82" s="68"/>
      <c r="C82" s="69"/>
      <c r="D82" s="81"/>
      <c r="E82" s="71" t="str">
        <f>if(isblank($B82), "", sumif('Check Register'!$E:$E,$B82,'Check Register'!$C:$C))</f>
        <v/>
      </c>
      <c r="F82" s="72" t="str">
        <f t="shared" si="7"/>
        <v/>
      </c>
      <c r="G82" s="78"/>
      <c r="H82" s="68"/>
      <c r="I82" s="69"/>
      <c r="J82" s="80"/>
      <c r="K82" s="71" t="str">
        <f>if(isblank($H82), "", sumif('Check Register'!$J:$J,$H82,'Check Register'!$H:$H))</f>
        <v/>
      </c>
      <c r="L82" s="72" t="str">
        <f t="shared" si="5"/>
        <v/>
      </c>
      <c r="M82" s="54"/>
    </row>
    <row r="83" ht="18.0" customHeight="1">
      <c r="A83" s="54"/>
      <c r="B83" s="68"/>
      <c r="C83" s="69"/>
      <c r="D83" s="81"/>
      <c r="E83" s="71" t="str">
        <f>if(isblank($B83), "", sumif('Check Register'!$E:$E,$B83,'Check Register'!$C:$C))</f>
        <v/>
      </c>
      <c r="F83" s="72" t="str">
        <f t="shared" si="7"/>
        <v/>
      </c>
      <c r="G83" s="78"/>
      <c r="H83" s="68"/>
      <c r="I83" s="69"/>
      <c r="J83" s="80"/>
      <c r="K83" s="71" t="str">
        <f>if(isblank($H83), "", sumif('Check Register'!$J:$J,$H83,'Check Register'!$H:$H))</f>
        <v/>
      </c>
      <c r="L83" s="72" t="str">
        <f t="shared" si="5"/>
        <v/>
      </c>
      <c r="M83" s="54"/>
    </row>
    <row r="84" ht="18.0" customHeight="1">
      <c r="A84" s="54"/>
      <c r="B84" s="68"/>
      <c r="C84" s="69"/>
      <c r="D84" s="81"/>
      <c r="E84" s="71" t="str">
        <f>if(isblank($B84), "", sumif('Check Register'!$E:$E,$B84,'Check Register'!$C:$C))</f>
        <v/>
      </c>
      <c r="F84" s="72" t="str">
        <f t="shared" si="7"/>
        <v/>
      </c>
      <c r="G84" s="78"/>
      <c r="H84" s="68"/>
      <c r="I84" s="69"/>
      <c r="J84" s="80"/>
      <c r="K84" s="71" t="str">
        <f>if(isblank($H84), "", sumif('Check Register'!$J:$J,$H84,'Check Register'!$H:$H))</f>
        <v/>
      </c>
      <c r="L84" s="72" t="str">
        <f t="shared" si="5"/>
        <v/>
      </c>
      <c r="M84" s="54"/>
    </row>
    <row r="85" ht="18.0" customHeight="1">
      <c r="A85" s="54"/>
      <c r="B85" s="68"/>
      <c r="C85" s="69"/>
      <c r="D85" s="81"/>
      <c r="E85" s="71" t="str">
        <f>if(isblank($B85), "", sumif('Check Register'!$E:$E,$B85,'Check Register'!$C:$C))</f>
        <v/>
      </c>
      <c r="F85" s="72" t="str">
        <f t="shared" si="7"/>
        <v/>
      </c>
      <c r="G85" s="78"/>
      <c r="H85" s="68"/>
      <c r="I85" s="69"/>
      <c r="J85" s="80"/>
      <c r="K85" s="71" t="str">
        <f>if(isblank($H85), "", sumif('Check Register'!$J:$J,$H85,'Check Register'!$H:$H))</f>
        <v/>
      </c>
      <c r="L85" s="72" t="str">
        <f t="shared" si="5"/>
        <v/>
      </c>
      <c r="M85" s="54"/>
    </row>
    <row r="86" ht="18.0" customHeight="1">
      <c r="A86" s="54"/>
      <c r="B86" s="68"/>
      <c r="C86" s="69"/>
      <c r="D86" s="81"/>
      <c r="E86" s="71" t="str">
        <f>if(isblank($B86), "", sumif('Check Register'!$E:$E,$B86,'Check Register'!$C:$C))</f>
        <v/>
      </c>
      <c r="F86" s="72" t="str">
        <f t="shared" si="7"/>
        <v/>
      </c>
      <c r="G86" s="78"/>
      <c r="H86" s="68"/>
      <c r="I86" s="69"/>
      <c r="J86" s="80"/>
      <c r="K86" s="71" t="str">
        <f>if(isblank($H86), "", sumif('Check Register'!$J:$J,$H86,'Check Register'!$H:$H))</f>
        <v/>
      </c>
      <c r="L86" s="72" t="str">
        <f t="shared" si="5"/>
        <v/>
      </c>
      <c r="M86" s="54"/>
    </row>
  </sheetData>
  <mergeCells count="147"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83:C83"/>
    <mergeCell ref="B84:C84"/>
    <mergeCell ref="B85:C85"/>
    <mergeCell ref="B86:C86"/>
    <mergeCell ref="B76:C76"/>
    <mergeCell ref="B77:C77"/>
    <mergeCell ref="B78:C78"/>
    <mergeCell ref="B79:C79"/>
    <mergeCell ref="B80:C80"/>
    <mergeCell ref="B81:C81"/>
    <mergeCell ref="B82:C82"/>
    <mergeCell ref="H42:I42"/>
    <mergeCell ref="H43:I43"/>
    <mergeCell ref="H44:I44"/>
    <mergeCell ref="H45:I45"/>
    <mergeCell ref="H46:I46"/>
    <mergeCell ref="H47:I47"/>
    <mergeCell ref="H48:I48"/>
    <mergeCell ref="H49:I49"/>
    <mergeCell ref="H50:I50"/>
    <mergeCell ref="H51:I51"/>
    <mergeCell ref="H52:I52"/>
    <mergeCell ref="H53:I53"/>
    <mergeCell ref="H54:I54"/>
    <mergeCell ref="H55:I55"/>
    <mergeCell ref="H56:I56"/>
    <mergeCell ref="H57:I57"/>
    <mergeCell ref="H58:I58"/>
    <mergeCell ref="H59:I59"/>
    <mergeCell ref="H60:I60"/>
    <mergeCell ref="H61:I61"/>
    <mergeCell ref="H62:I62"/>
    <mergeCell ref="H63:I63"/>
    <mergeCell ref="H64:I64"/>
    <mergeCell ref="H65:I65"/>
    <mergeCell ref="H66:I66"/>
    <mergeCell ref="H67:I67"/>
    <mergeCell ref="H68:I68"/>
    <mergeCell ref="H69:I69"/>
    <mergeCell ref="H70:I70"/>
    <mergeCell ref="H71:I71"/>
    <mergeCell ref="H72:I72"/>
    <mergeCell ref="H73:I73"/>
    <mergeCell ref="H74:I74"/>
    <mergeCell ref="H75:I75"/>
    <mergeCell ref="H76:I76"/>
    <mergeCell ref="H84:I84"/>
    <mergeCell ref="H85:I85"/>
    <mergeCell ref="H86:I86"/>
    <mergeCell ref="H77:I77"/>
    <mergeCell ref="H78:I78"/>
    <mergeCell ref="H79:I79"/>
    <mergeCell ref="H80:I80"/>
    <mergeCell ref="H81:I81"/>
    <mergeCell ref="H82:I82"/>
    <mergeCell ref="H83:I83"/>
    <mergeCell ref="B2:H2"/>
    <mergeCell ref="I2:L2"/>
    <mergeCell ref="B3:G4"/>
    <mergeCell ref="I3:L3"/>
    <mergeCell ref="I4:M5"/>
    <mergeCell ref="B5:G6"/>
    <mergeCell ref="J13:L13"/>
    <mergeCell ref="B8:E9"/>
    <mergeCell ref="B15:C15"/>
    <mergeCell ref="B18:C18"/>
    <mergeCell ref="H18:I18"/>
    <mergeCell ref="B19:C19"/>
    <mergeCell ref="H19:I19"/>
    <mergeCell ref="H20:I20"/>
    <mergeCell ref="B20:C20"/>
    <mergeCell ref="B21:C21"/>
    <mergeCell ref="B22:C22"/>
    <mergeCell ref="B23:C23"/>
    <mergeCell ref="B24:C24"/>
    <mergeCell ref="B25:C25"/>
    <mergeCell ref="B26:C26"/>
    <mergeCell ref="H21:I21"/>
    <mergeCell ref="H22:I22"/>
    <mergeCell ref="H23:I23"/>
    <mergeCell ref="H24:I24"/>
    <mergeCell ref="H25:I25"/>
    <mergeCell ref="H26:I26"/>
    <mergeCell ref="H27:I27"/>
    <mergeCell ref="B27:C27"/>
    <mergeCell ref="B28:C28"/>
    <mergeCell ref="B29:C29"/>
    <mergeCell ref="B30:C30"/>
    <mergeCell ref="B31:C31"/>
    <mergeCell ref="B32:C32"/>
    <mergeCell ref="B33:C33"/>
    <mergeCell ref="H28:I28"/>
    <mergeCell ref="H29:I29"/>
    <mergeCell ref="H30:I30"/>
    <mergeCell ref="H31:I31"/>
    <mergeCell ref="H32:I32"/>
    <mergeCell ref="H33:I33"/>
    <mergeCell ref="H34:I34"/>
    <mergeCell ref="H35:I35"/>
    <mergeCell ref="H36:I36"/>
    <mergeCell ref="H37:I37"/>
    <mergeCell ref="H38:I38"/>
    <mergeCell ref="H39:I39"/>
    <mergeCell ref="H40:I40"/>
    <mergeCell ref="H41:I41"/>
  </mergeCells>
  <conditionalFormatting sqref="B18:C86 H18:H86">
    <cfRule type="notContainsBlanks" dxfId="0" priority="1">
      <formula>LEN(TRIM(B18))&gt;0</formula>
    </cfRule>
  </conditionalFormatting>
  <conditionalFormatting sqref="D18:D86">
    <cfRule type="expression" dxfId="0" priority="2">
      <formula>not(isblank(B18))</formula>
    </cfRule>
  </conditionalFormatting>
  <conditionalFormatting sqref="J18:J86">
    <cfRule type="expression" dxfId="0" priority="3">
      <formula>not(isblank(H18))</formula>
    </cfRule>
  </conditionalFormatting>
  <conditionalFormatting sqref="F18:F86 L18:L86">
    <cfRule type="cellIs" dxfId="1" priority="4" operator="lessThan">
      <formula>0</formula>
    </cfRule>
  </conditionalFormatting>
  <conditionalFormatting sqref="F18:F86 L18:L86">
    <cfRule type="cellIs" dxfId="2" priority="5" operator="equal">
      <formula>0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5.13"/>
    <col customWidth="1" min="2" max="2" width="10.5"/>
    <col customWidth="1" min="3" max="3" width="10.0"/>
    <col customWidth="1" min="4" max="4" width="20.88"/>
    <col customWidth="1" min="5" max="5" width="14.25"/>
    <col customWidth="1" min="6" max="6" width="5.13"/>
    <col customWidth="1" min="9" max="9" width="13.25"/>
    <col customWidth="1" min="11" max="11" width="5.13"/>
  </cols>
  <sheetData>
    <row r="1" ht="33.0" customHeight="1">
      <c r="A1" s="83"/>
      <c r="B1" s="84" t="s">
        <v>46</v>
      </c>
      <c r="K1" s="83"/>
    </row>
    <row r="2" ht="48.0" customHeight="1">
      <c r="A2" s="85"/>
      <c r="B2" s="86" t="s">
        <v>12</v>
      </c>
      <c r="C2" s="85"/>
      <c r="D2" s="85"/>
      <c r="E2" s="85"/>
      <c r="F2" s="85"/>
      <c r="G2" s="86" t="s">
        <v>13</v>
      </c>
      <c r="H2" s="85"/>
      <c r="I2" s="85"/>
      <c r="J2" s="85"/>
      <c r="K2" s="85"/>
    </row>
    <row r="3" ht="12.0" customHeight="1">
      <c r="A3" s="17"/>
      <c r="B3" s="87"/>
      <c r="C3" s="87"/>
      <c r="D3" s="87"/>
      <c r="E3" s="87"/>
      <c r="F3" s="17"/>
      <c r="G3" s="87"/>
      <c r="H3" s="87"/>
      <c r="I3" s="87"/>
      <c r="J3" s="87"/>
      <c r="K3" s="17"/>
    </row>
    <row r="4" ht="24.0" customHeight="1">
      <c r="A4" s="54"/>
      <c r="B4" s="88" t="s">
        <v>47</v>
      </c>
      <c r="C4" s="88" t="s">
        <v>48</v>
      </c>
      <c r="D4" s="88" t="s">
        <v>49</v>
      </c>
      <c r="E4" s="88" t="s">
        <v>50</v>
      </c>
      <c r="F4" s="54"/>
      <c r="G4" s="88" t="s">
        <v>47</v>
      </c>
      <c r="H4" s="88" t="s">
        <v>48</v>
      </c>
      <c r="I4" s="88" t="s">
        <v>49</v>
      </c>
      <c r="J4" s="88" t="s">
        <v>50</v>
      </c>
      <c r="K4" s="54"/>
    </row>
    <row r="5" ht="19.5" customHeight="1">
      <c r="A5" s="54"/>
      <c r="B5" s="89">
        <v>36868.0</v>
      </c>
      <c r="C5" s="90">
        <v>50.0</v>
      </c>
      <c r="D5" s="91" t="s">
        <v>51</v>
      </c>
      <c r="E5" s="92" t="s">
        <v>18</v>
      </c>
      <c r="F5" s="54"/>
      <c r="G5" s="89">
        <v>36868.0</v>
      </c>
      <c r="H5" s="90">
        <v>25.0</v>
      </c>
      <c r="I5" s="93" t="s">
        <v>52</v>
      </c>
      <c r="J5" s="92" t="s">
        <v>31</v>
      </c>
      <c r="K5" s="54"/>
    </row>
    <row r="6" ht="19.5" customHeight="1">
      <c r="A6" s="54"/>
      <c r="B6" s="94"/>
      <c r="C6" s="95"/>
      <c r="D6" s="96"/>
      <c r="E6" s="97"/>
      <c r="F6" s="54"/>
      <c r="G6" s="94"/>
      <c r="H6" s="95"/>
      <c r="I6" s="98"/>
      <c r="J6" s="97"/>
      <c r="K6" s="54"/>
    </row>
    <row r="7" ht="19.5" customHeight="1">
      <c r="A7" s="54"/>
      <c r="B7" s="94"/>
      <c r="C7" s="95"/>
      <c r="D7" s="96"/>
      <c r="E7" s="97"/>
      <c r="F7" s="54"/>
      <c r="G7" s="94"/>
      <c r="H7" s="95"/>
      <c r="I7" s="98"/>
      <c r="J7" s="97"/>
      <c r="K7" s="54"/>
    </row>
    <row r="8" ht="19.5" customHeight="1">
      <c r="A8" s="54"/>
      <c r="B8" s="94"/>
      <c r="C8" s="95"/>
      <c r="D8" s="96"/>
      <c r="E8" s="99"/>
      <c r="F8" s="54"/>
      <c r="G8" s="94"/>
      <c r="H8" s="95"/>
      <c r="I8" s="98"/>
      <c r="J8" s="97"/>
      <c r="K8" s="54"/>
    </row>
    <row r="9" ht="19.5" customHeight="1">
      <c r="A9" s="54"/>
      <c r="B9" s="94"/>
      <c r="C9" s="95"/>
      <c r="D9" s="96"/>
      <c r="E9" s="97"/>
      <c r="F9" s="54"/>
      <c r="G9" s="94"/>
      <c r="H9" s="95"/>
      <c r="I9" s="98"/>
      <c r="J9" s="97"/>
      <c r="K9" s="54"/>
    </row>
    <row r="10" ht="19.5" customHeight="1">
      <c r="A10" s="54"/>
      <c r="B10" s="94"/>
      <c r="C10" s="95"/>
      <c r="D10" s="96"/>
      <c r="E10" s="97"/>
      <c r="F10" s="54"/>
      <c r="G10" s="94"/>
      <c r="H10" s="95"/>
      <c r="I10" s="100"/>
      <c r="J10" s="99"/>
      <c r="K10" s="54"/>
    </row>
    <row r="11" ht="19.5" customHeight="1">
      <c r="A11" s="54"/>
      <c r="B11" s="94"/>
      <c r="C11" s="95"/>
      <c r="D11" s="96"/>
      <c r="E11" s="97"/>
      <c r="F11" s="54"/>
      <c r="G11" s="94"/>
      <c r="H11" s="95"/>
      <c r="I11" s="100"/>
      <c r="J11" s="99"/>
      <c r="K11" s="54"/>
    </row>
    <row r="12" ht="19.5" customHeight="1">
      <c r="A12" s="54"/>
      <c r="B12" s="94"/>
      <c r="C12" s="95"/>
      <c r="D12" s="96"/>
      <c r="E12" s="97"/>
      <c r="F12" s="54"/>
      <c r="G12" s="94"/>
      <c r="H12" s="95"/>
      <c r="I12" s="100"/>
      <c r="J12" s="99"/>
      <c r="K12" s="54"/>
    </row>
    <row r="13" ht="19.5" customHeight="1">
      <c r="A13" s="54"/>
      <c r="B13" s="94"/>
      <c r="C13" s="95"/>
      <c r="D13" s="96"/>
      <c r="E13" s="97"/>
      <c r="F13" s="54"/>
      <c r="G13" s="94"/>
      <c r="H13" s="95"/>
      <c r="I13" s="100"/>
      <c r="J13" s="99"/>
      <c r="K13" s="54"/>
    </row>
    <row r="14" ht="19.5" customHeight="1">
      <c r="A14" s="54"/>
      <c r="B14" s="94"/>
      <c r="C14" s="95"/>
      <c r="D14" s="96"/>
      <c r="E14" s="97"/>
      <c r="F14" s="54"/>
      <c r="G14" s="94"/>
      <c r="H14" s="95"/>
      <c r="I14" s="100"/>
      <c r="J14" s="99"/>
      <c r="K14" s="54"/>
    </row>
    <row r="15" ht="19.5" customHeight="1">
      <c r="A15" s="54"/>
      <c r="B15" s="94"/>
      <c r="C15" s="95"/>
      <c r="D15" s="96"/>
      <c r="E15" s="97"/>
      <c r="F15" s="54"/>
      <c r="G15" s="94"/>
      <c r="H15" s="95"/>
      <c r="I15" s="100"/>
      <c r="J15" s="99"/>
      <c r="K15" s="54"/>
    </row>
    <row r="16" ht="19.5" customHeight="1">
      <c r="A16" s="54"/>
      <c r="B16" s="94"/>
      <c r="C16" s="95"/>
      <c r="D16" s="96"/>
      <c r="E16" s="97"/>
      <c r="F16" s="54"/>
      <c r="G16" s="94"/>
      <c r="H16" s="95"/>
      <c r="I16" s="98"/>
      <c r="J16" s="97"/>
      <c r="K16" s="54"/>
    </row>
    <row r="17" ht="19.5" customHeight="1">
      <c r="A17" s="54"/>
      <c r="B17" s="94"/>
      <c r="C17" s="95"/>
      <c r="D17" s="96"/>
      <c r="E17" s="99"/>
      <c r="F17" s="54"/>
      <c r="G17" s="101"/>
      <c r="H17" s="102"/>
      <c r="I17" s="100"/>
      <c r="J17" s="99"/>
      <c r="K17" s="54"/>
    </row>
    <row r="18" ht="19.5" customHeight="1">
      <c r="A18" s="54"/>
      <c r="B18" s="94"/>
      <c r="C18" s="95"/>
      <c r="D18" s="96"/>
      <c r="E18" s="99"/>
      <c r="F18" s="54"/>
      <c r="G18" s="101"/>
      <c r="H18" s="102"/>
      <c r="I18" s="100"/>
      <c r="J18" s="99"/>
      <c r="K18" s="54"/>
    </row>
    <row r="19" ht="19.5" customHeight="1">
      <c r="A19" s="54"/>
      <c r="B19" s="101"/>
      <c r="C19" s="95"/>
      <c r="D19" s="96"/>
      <c r="E19" s="99"/>
      <c r="F19" s="54"/>
      <c r="G19" s="101"/>
      <c r="H19" s="102"/>
      <c r="I19" s="100"/>
      <c r="J19" s="99"/>
      <c r="K19" s="54"/>
    </row>
    <row r="20" ht="19.5" customHeight="1">
      <c r="A20" s="54"/>
      <c r="B20" s="101"/>
      <c r="C20" s="95"/>
      <c r="D20" s="96"/>
      <c r="E20" s="99"/>
      <c r="F20" s="54"/>
      <c r="G20" s="101"/>
      <c r="H20" s="102"/>
      <c r="I20" s="100"/>
      <c r="J20" s="99"/>
      <c r="K20" s="54"/>
    </row>
    <row r="21" ht="19.5" customHeight="1">
      <c r="A21" s="54"/>
      <c r="B21" s="101"/>
      <c r="C21" s="95"/>
      <c r="D21" s="103"/>
      <c r="E21" s="99"/>
      <c r="F21" s="54"/>
      <c r="G21" s="101"/>
      <c r="H21" s="102"/>
      <c r="I21" s="100"/>
      <c r="J21" s="99"/>
      <c r="K21" s="54"/>
    </row>
    <row r="22" ht="19.5" customHeight="1">
      <c r="A22" s="54"/>
      <c r="B22" s="101"/>
      <c r="C22" s="95"/>
      <c r="D22" s="103"/>
      <c r="E22" s="99"/>
      <c r="F22" s="54"/>
      <c r="G22" s="101"/>
      <c r="H22" s="102"/>
      <c r="I22" s="100"/>
      <c r="J22" s="99"/>
      <c r="K22" s="54"/>
    </row>
    <row r="23" ht="19.5" customHeight="1">
      <c r="A23" s="54"/>
      <c r="B23" s="101"/>
      <c r="C23" s="95"/>
      <c r="D23" s="103"/>
      <c r="E23" s="99"/>
      <c r="F23" s="54"/>
      <c r="G23" s="101"/>
      <c r="H23" s="102"/>
      <c r="I23" s="100"/>
      <c r="J23" s="99"/>
      <c r="K23" s="54"/>
    </row>
    <row r="24" ht="19.5" customHeight="1">
      <c r="A24" s="54"/>
      <c r="B24" s="101"/>
      <c r="C24" s="95"/>
      <c r="D24" s="103"/>
      <c r="E24" s="99"/>
      <c r="F24" s="54"/>
      <c r="G24" s="101"/>
      <c r="H24" s="102"/>
      <c r="I24" s="100"/>
      <c r="J24" s="99"/>
      <c r="K24" s="54"/>
    </row>
    <row r="25" ht="19.5" customHeight="1">
      <c r="A25" s="54"/>
      <c r="B25" s="101"/>
      <c r="C25" s="95"/>
      <c r="D25" s="103"/>
      <c r="E25" s="99"/>
      <c r="F25" s="54"/>
      <c r="G25" s="101"/>
      <c r="H25" s="102"/>
      <c r="I25" s="100"/>
      <c r="J25" s="99"/>
      <c r="K25" s="54"/>
    </row>
    <row r="26" ht="19.5" customHeight="1">
      <c r="A26" s="54"/>
      <c r="B26" s="101"/>
      <c r="C26" s="95"/>
      <c r="D26" s="103"/>
      <c r="E26" s="99"/>
      <c r="F26" s="54"/>
      <c r="G26" s="101"/>
      <c r="H26" s="102"/>
      <c r="I26" s="100"/>
      <c r="J26" s="99"/>
      <c r="K26" s="54"/>
    </row>
    <row r="27" ht="19.5" customHeight="1">
      <c r="A27" s="54"/>
      <c r="B27" s="101"/>
      <c r="C27" s="95"/>
      <c r="D27" s="103"/>
      <c r="E27" s="99"/>
      <c r="F27" s="54"/>
      <c r="G27" s="101"/>
      <c r="H27" s="102"/>
      <c r="I27" s="100"/>
      <c r="J27" s="99"/>
      <c r="K27" s="54"/>
    </row>
    <row r="28" ht="19.5" customHeight="1">
      <c r="A28" s="54"/>
      <c r="B28" s="101"/>
      <c r="C28" s="95"/>
      <c r="D28" s="103"/>
      <c r="E28" s="99"/>
      <c r="F28" s="54"/>
      <c r="G28" s="101"/>
      <c r="H28" s="102"/>
      <c r="I28" s="100"/>
      <c r="J28" s="99"/>
      <c r="K28" s="54"/>
    </row>
    <row r="29" ht="19.5" customHeight="1">
      <c r="A29" s="54"/>
      <c r="B29" s="101"/>
      <c r="C29" s="95"/>
      <c r="D29" s="103"/>
      <c r="E29" s="99"/>
      <c r="F29" s="54"/>
      <c r="G29" s="101"/>
      <c r="H29" s="102"/>
      <c r="I29" s="100"/>
      <c r="J29" s="99"/>
      <c r="K29" s="54"/>
    </row>
    <row r="30" ht="19.5" customHeight="1">
      <c r="A30" s="54"/>
      <c r="B30" s="101"/>
      <c r="C30" s="95"/>
      <c r="D30" s="103"/>
      <c r="E30" s="99"/>
      <c r="F30" s="54"/>
      <c r="G30" s="101"/>
      <c r="H30" s="102"/>
      <c r="I30" s="100"/>
      <c r="J30" s="99"/>
      <c r="K30" s="54"/>
    </row>
    <row r="31" ht="19.5" customHeight="1">
      <c r="A31" s="54"/>
      <c r="B31" s="101"/>
      <c r="C31" s="95"/>
      <c r="D31" s="103"/>
      <c r="E31" s="99"/>
      <c r="F31" s="54"/>
      <c r="G31" s="101"/>
      <c r="H31" s="102"/>
      <c r="I31" s="100"/>
      <c r="J31" s="99"/>
      <c r="K31" s="54"/>
    </row>
    <row r="32" ht="19.5" customHeight="1">
      <c r="A32" s="54"/>
      <c r="B32" s="101"/>
      <c r="C32" s="95"/>
      <c r="D32" s="103"/>
      <c r="E32" s="99"/>
      <c r="F32" s="54"/>
      <c r="G32" s="101"/>
      <c r="H32" s="102"/>
      <c r="I32" s="100"/>
      <c r="J32" s="99"/>
      <c r="K32" s="54"/>
    </row>
    <row r="33" ht="19.5" customHeight="1">
      <c r="A33" s="54"/>
      <c r="B33" s="104"/>
      <c r="C33" s="105"/>
      <c r="D33" s="106"/>
      <c r="E33" s="107"/>
      <c r="F33" s="54"/>
      <c r="G33" s="104"/>
      <c r="H33" s="108"/>
      <c r="I33" s="109"/>
      <c r="J33" s="107"/>
      <c r="K33" s="54"/>
    </row>
  </sheetData>
  <mergeCells count="1">
    <mergeCell ref="B1:J1"/>
  </mergeCells>
  <dataValidations>
    <dataValidation type="list" allowBlank="1" sqref="E5:E33">
      <formula1>Budget!$B$18:$C$62</formula1>
    </dataValidation>
    <dataValidation type="list" allowBlank="1" sqref="J5:J33">
      <formula1>Budget!$H$18:$I$29</formula1>
    </dataValidation>
  </dataValidations>
  <drawing r:id="rId1"/>
</worksheet>
</file>